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 activeTab="1"/>
  </bookViews>
  <sheets>
    <sheet name="1" sheetId="8" r:id="rId1"/>
    <sheet name="приложение 2" sheetId="7" r:id="rId2"/>
    <sheet name="3" sheetId="1" r:id="rId3"/>
    <sheet name="4" sheetId="2" r:id="rId4"/>
    <sheet name="5" sheetId="3" r:id="rId5"/>
    <sheet name="6" sheetId="5" r:id="rId6"/>
    <sheet name="7" sheetId="6" r:id="rId7"/>
  </sheets>
  <definedNames>
    <definedName name="__bookmark_1" localSheetId="0">'1'!$A$8</definedName>
    <definedName name="__bookmark_1" localSheetId="3">'4'!$A$7</definedName>
    <definedName name="__bookmark_1" localSheetId="4">'5'!$A$10</definedName>
    <definedName name="__bookmark_1" localSheetId="5">'6'!$A$8</definedName>
    <definedName name="__bookmark_1" localSheetId="6">'7'!$A$8:$F$19</definedName>
    <definedName name="__bookmark_1">'3'!$A$5</definedName>
    <definedName name="__bookmark_2" localSheetId="0">'1'!$A$9:$F$164</definedName>
    <definedName name="__bookmark_2" localSheetId="3">'4'!$A$8:$J$123</definedName>
    <definedName name="__bookmark_2" localSheetId="4">'5'!$A$11:$I$125</definedName>
    <definedName name="__bookmark_2" localSheetId="5">'6'!$A$9:$I$99</definedName>
    <definedName name="__bookmark_2">'3'!$A$6:$G$29</definedName>
    <definedName name="_xlnm.Print_Titles" localSheetId="0">'1'!$9:$9</definedName>
    <definedName name="_xlnm.Print_Titles" localSheetId="2">'3'!$6:$6</definedName>
    <definedName name="_xlnm.Print_Titles" localSheetId="3">'4'!$8:$8</definedName>
    <definedName name="_xlnm.Print_Titles" localSheetId="4">'5'!$11:$11</definedName>
    <definedName name="_xlnm.Print_Titles" localSheetId="5">'6'!$9:$9</definedName>
    <definedName name="_xlnm.Print_Titles" localSheetId="6">'7'!$8:$8</definedName>
  </definedNames>
  <calcPr calcId="124519"/>
</workbook>
</file>

<file path=xl/calcChain.xml><?xml version="1.0" encoding="utf-8"?>
<calcChain xmlns="http://schemas.openxmlformats.org/spreadsheetml/2006/main">
  <c r="E12" i="1"/>
  <c r="E29"/>
  <c r="D17" i="6"/>
  <c r="D16" s="1"/>
  <c r="D15" s="1"/>
  <c r="D19" s="1"/>
  <c r="G58" i="5"/>
  <c r="G57"/>
  <c r="G41"/>
  <c r="G99" s="1"/>
  <c r="G42"/>
  <c r="G64"/>
  <c r="G65"/>
  <c r="G50"/>
  <c r="G51"/>
  <c r="G45"/>
  <c r="G30"/>
  <c r="G26"/>
  <c r="G28"/>
  <c r="G65" i="3"/>
  <c r="G103"/>
  <c r="G101"/>
  <c r="G85"/>
  <c r="G84" s="1"/>
  <c r="G83" s="1"/>
  <c r="G88"/>
  <c r="G66"/>
  <c r="G67"/>
  <c r="G68"/>
  <c r="G71"/>
  <c r="G39"/>
  <c r="G40"/>
  <c r="G37"/>
  <c r="G13"/>
  <c r="G14"/>
  <c r="G15"/>
  <c r="G16"/>
  <c r="E19" i="1"/>
  <c r="H111" i="2"/>
  <c r="H109"/>
  <c r="H31"/>
  <c r="H30"/>
  <c r="H38"/>
  <c r="H37" s="1"/>
  <c r="H35"/>
  <c r="E7" i="1"/>
  <c r="H14" i="2"/>
  <c r="H13" s="1"/>
  <c r="H12" s="1"/>
  <c r="H11" s="1"/>
  <c r="E16" i="1"/>
  <c r="H69" i="2"/>
  <c r="H66" s="1"/>
  <c r="H65" s="1"/>
  <c r="H64" s="1"/>
  <c r="H63" s="1"/>
  <c r="H97"/>
  <c r="H99"/>
  <c r="H86"/>
  <c r="H83" s="1"/>
  <c r="H82" s="1"/>
  <c r="C9" i="7"/>
  <c r="G67" i="5"/>
  <c r="G56" s="1"/>
  <c r="G32"/>
  <c r="G33"/>
  <c r="G111" i="3"/>
  <c r="G112"/>
  <c r="G113"/>
  <c r="G114"/>
  <c r="G33"/>
  <c r="G32" s="1"/>
  <c r="H114" i="2"/>
  <c r="H112"/>
  <c r="H40"/>
  <c r="H19"/>
  <c r="E24" i="1"/>
  <c r="C8" i="7"/>
  <c r="D8"/>
  <c r="E8"/>
  <c r="D13"/>
  <c r="C14"/>
  <c r="C13" s="1"/>
  <c r="D14"/>
  <c r="E14"/>
  <c r="E13" s="1"/>
  <c r="D19"/>
  <c r="C19"/>
  <c r="D20"/>
  <c r="E20"/>
  <c r="E19" s="1"/>
  <c r="E25"/>
  <c r="E22" s="1"/>
  <c r="C28"/>
  <c r="C25" s="1"/>
  <c r="C22" s="1"/>
  <c r="D28"/>
  <c r="D25" s="1"/>
  <c r="D22" s="1"/>
  <c r="E28"/>
  <c r="C30"/>
  <c r="E30"/>
  <c r="C31"/>
  <c r="D31"/>
  <c r="D30" s="1"/>
  <c r="E31"/>
  <c r="C33"/>
  <c r="E33"/>
  <c r="C34"/>
  <c r="D34"/>
  <c r="D33" s="1"/>
  <c r="E34"/>
  <c r="C37"/>
  <c r="E37"/>
  <c r="C38"/>
  <c r="D38"/>
  <c r="D37" s="1"/>
  <c r="E38"/>
  <c r="D42"/>
  <c r="D41" s="1"/>
  <c r="C43"/>
  <c r="C42" s="1"/>
  <c r="C41" s="1"/>
  <c r="D43"/>
  <c r="C45"/>
  <c r="D45"/>
  <c r="E45"/>
  <c r="E42" s="1"/>
  <c r="E41" s="1"/>
  <c r="D13" i="6"/>
  <c r="D12" s="1"/>
  <c r="D11" s="1"/>
  <c r="G10" i="5"/>
  <c r="G25"/>
  <c r="G21" s="1"/>
  <c r="C7" i="7" l="1"/>
  <c r="H110" i="2"/>
  <c r="H96"/>
  <c r="E7" i="7"/>
  <c r="D47"/>
  <c r="D7"/>
  <c r="E47"/>
  <c r="C47"/>
  <c r="G21" i="3"/>
  <c r="G20" s="1"/>
  <c r="G19" s="1"/>
  <c r="G18" s="1"/>
  <c r="G12" s="1"/>
  <c r="G94"/>
  <c r="G93" s="1"/>
  <c r="G82" s="1"/>
  <c r="G125" s="1"/>
  <c r="G98"/>
  <c r="G99"/>
  <c r="H18" i="2"/>
  <c r="H17" s="1"/>
  <c r="H16" s="1"/>
  <c r="H81"/>
  <c r="H91"/>
  <c r="H10" l="1"/>
  <c r="H80"/>
  <c r="H123" s="1"/>
</calcChain>
</file>

<file path=xl/sharedStrings.xml><?xml version="1.0" encoding="utf-8"?>
<sst xmlns="http://schemas.openxmlformats.org/spreadsheetml/2006/main" count="2020" uniqueCount="595">
  <si>
    <t>к решению Совета депутатов</t>
  </si>
  <si>
    <t>Наименование</t>
  </si>
  <si>
    <t>Рз</t>
  </si>
  <si>
    <t>Пр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</si>
  <si>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</si>
  <si>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</si>
  <si>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</si>
  <si>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</si>
  <si>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</si>
  <si>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</si>
  <si>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</si>
  <si>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</si>
  <si>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</si>
  <si>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</si>
  <si>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</si>
  <si>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</si>
  <si>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</si>
  <si>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</si>
  <si>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</si>
  <si>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</si>
  <si>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</si>
  <si>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</si>
  <si>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</si>
  <si>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</si>
  <si>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</si>
  <si>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</si>
  <si>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</si>
  <si>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</si>
  <si>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</si>
  <si>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</si>
  <si>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</si>
  <si>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</si>
  <si>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</si>
  <si>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</si>
  <si>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</si>
  <si>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</si>
  <si>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</si>
  <si>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</si>
  <si>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</si>
  <si>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</si>
  <si>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</si>
  <si>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</si>
  <si>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</si>
  <si>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</si>
  <si>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</si>
  <si>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11</t>
  </si>
  <si>
    <t>Физическая культура</t>
  </si>
  <si>
    <t>Условно утвержденные расходы</t>
  </si>
  <si>
    <t/>
  </si>
  <si>
    <t>ИТОГО РАСХОДОВ</t>
  </si>
  <si>
    <t>99 9 99 99999</t>
  </si>
  <si>
    <t>025</t>
  </si>
  <si>
    <t>240</t>
  </si>
  <si>
    <t>06 0 01 90400</t>
  </si>
  <si>
    <t>Иные закупки товаров, работ и услуг для обеспечения государственных (муниципальных) нужд</t>
  </si>
  <si>
    <t>Организация и проведение мероприятий в области физической культуры и спорта</t>
  </si>
  <si>
    <t>06 0 01 00000</t>
  </si>
  <si>
    <t>Основное мероприятие "Создание условий для развития физической культуры и спорта в границах поселения"</t>
  </si>
  <si>
    <t>06 0 00 00000</t>
  </si>
  <si>
    <t>Муниципальная программа "Развитие физической культуры и спорта в муниципальном образовании Бородинский сельсовет на 2019-2024 гг."</t>
  </si>
  <si>
    <t>05 0 01 90300</t>
  </si>
  <si>
    <t>Проведение культурно-массовых мероприятий</t>
  </si>
  <si>
    <t>540</t>
  </si>
  <si>
    <t>05 0 01 60010</t>
  </si>
  <si>
    <t>Иные межбюджетные трансферты</t>
  </si>
  <si>
    <t>Основное мероприятие "Создание условий для развития и организации культурного досуга и библиотечного обслуживания населения сельского поселения"</t>
  </si>
  <si>
    <t>05 0 00 00000</t>
  </si>
  <si>
    <t>Муниципальная программа "Развитие культуры на территории муниципального  образования  Бородинский сельсовет Ташлинского района Оренбургской области   на 2019-2024гг."</t>
  </si>
  <si>
    <t>16 0 02 97040</t>
  </si>
  <si>
    <t>Создание уголков содержащих информацию антинаркотической направленности</t>
  </si>
  <si>
    <t>16 0 02 00000</t>
  </si>
  <si>
    <t>Основное мероприятие "Реализация мероприятий на территории поселения по формированию нетерпимости в обществе к наркотикам"</t>
  </si>
  <si>
    <t>16 0 00 00000</t>
  </si>
  <si>
    <t>Муниципальная программа "Комплексные меры противодействия незаконного оборота наркотиков в муниципальном образовании Бородинский сельсовет на 2019-2021 гг."</t>
  </si>
  <si>
    <t>04 0 04 93290</t>
  </si>
  <si>
    <t>Обустройство территории поселения (выкос сорной растительности, ремонт детских площадок, приобретение баннеров т.д)</t>
  </si>
  <si>
    <t>04 0 04 92290</t>
  </si>
  <si>
    <t>Работы и услуги по содержанию имущества</t>
  </si>
  <si>
    <t>04 0 04 91290</t>
  </si>
  <si>
    <t>Благоустройство мест массового отдыха населения в границах поселения</t>
  </si>
  <si>
    <t>04 0 04 00000</t>
  </si>
  <si>
    <t>Основное мероприятие "Прочие мероприятия по благоустройству территорий сельского поселения"</t>
  </si>
  <si>
    <t>04 0 03 90280</t>
  </si>
  <si>
    <t>Содержание кладбищ</t>
  </si>
  <si>
    <t>04 0 03 00000</t>
  </si>
  <si>
    <t>Основное мероприятие "Организация  содержания мест захоронения"</t>
  </si>
  <si>
    <t>04 0 00 00000</t>
  </si>
  <si>
    <t>Муниципальная  программа "Благоустройство территории Бородинского сельсовета  на 2019-2024гг."</t>
  </si>
  <si>
    <t>08 0 01 S1410</t>
  </si>
  <si>
    <t>Реализация инициативных проектов</t>
  </si>
  <si>
    <t>08 0 01 00000</t>
  </si>
  <si>
    <t>Основное мероприятие "Реконструкция и ремонт водопроводных сетей на территории сельского поселения"</t>
  </si>
  <si>
    <t>08 0 01 90260</t>
  </si>
  <si>
    <t>Закупка энергетических ресурсов</t>
  </si>
  <si>
    <t>08 0 01 90240</t>
  </si>
  <si>
    <t>Ремонт водопровода за счет средств местного бюджета</t>
  </si>
  <si>
    <t>Основное мероприятие "Реконструкция и ремонт водопроводных сетей на территории сельского поселения»</t>
  </si>
  <si>
    <t>08 0 00 00000</t>
  </si>
  <si>
    <t>Муниципальная программа "Комплексное развитие жилищно коммунального хозяйства Бородинского сельсовета Ташлинского района Оренбургской области на"</t>
  </si>
  <si>
    <t>10 0 07 60040</t>
  </si>
  <si>
    <t>Межбюджетные трансферты в части резервирования земель и изъятия земельных участков в границах поселений, выдача разрешений на строительство и разрешений на ввод объектов в эксплуатацию</t>
  </si>
  <si>
    <t>10 0 07 00000</t>
  </si>
  <si>
    <t>Основное мероприятие "Обеспечение передачи части полномочий муниципальному образованию Ташлинский район"</t>
  </si>
  <si>
    <t>10 0 00 00000</t>
  </si>
  <si>
    <t>Муниципальная программа "Функционирование и развитие муниципальной службы муниципального образования Бородинский сельсовет Ташлинского района Оренбургской области на 2019-2024 годы"</t>
  </si>
  <si>
    <t>02 0 01 S1510</t>
  </si>
  <si>
    <t>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</t>
  </si>
  <si>
    <t>02 0 01 00000</t>
  </si>
  <si>
    <t>Основное мероприятие "Внесение изменений документов территориального планирования в целях цифровизации"</t>
  </si>
  <si>
    <t>02 0 00 00000</t>
  </si>
  <si>
    <t>Муниципальная программа "Развитие системы градорегулирования муниципального образования Бородинскийй сельсовет Ташлинского района Оренбургской области на 2022-2026 годы"</t>
  </si>
  <si>
    <t>09 0 02 92160</t>
  </si>
  <si>
    <t>Мероприятия по очистке от снега, удалению наледи и снежных накатов на дорогах общего пользования местного значения</t>
  </si>
  <si>
    <t>09 0 02 91160</t>
  </si>
  <si>
    <t>Освещение автомобильных дорог</t>
  </si>
  <si>
    <t>09 0 02 00000</t>
  </si>
  <si>
    <t>Основное мероприятие «Мероприятия по обеспечению безопасности дорожного движения в сельском поселении»</t>
  </si>
  <si>
    <t>09 0 00 00000</t>
  </si>
  <si>
    <t>Муниципальная программа «Комплексное развитие транспортной инфраструктуры муниципального образования Бородинский сельсовет Ташлинского района Оренбургской области на 2017-2030 годы»</t>
  </si>
  <si>
    <t>01 0 03 94140</t>
  </si>
  <si>
    <t>Мероприятия по обеспечению пожарной безопасности в общественных зданиях, относящихся к муниципальной собственности.</t>
  </si>
  <si>
    <t>01 0 03 00000</t>
  </si>
  <si>
    <t>Основное мероприятие "Первичные меры пожарной  безопасности  в  сельском  поселении"</t>
  </si>
  <si>
    <t>01 0 02 92130</t>
  </si>
  <si>
    <t>Мероприятия направленные на предупреждение возникновения чрезвычайной ситуации и мероприятия по их  ликвидации</t>
  </si>
  <si>
    <t>01 0 02 00000</t>
  </si>
  <si>
    <t>Основное мероприятие "Предупреждение и ликвидация чрезвычайных ситуаций природного и техногенного характера"</t>
  </si>
  <si>
    <t>01 0 00 00000</t>
  </si>
  <si>
    <t>Муниципальная программа "Развитие системы Гражданской обороны ,пожарной безопасности, безопасности на водных объектах, защиты населения  от чрезвычайных ситуаций и  снижения рисков их возникновения на территории муниципального образования Бородинский сельсовет Ташлинского района Оренбургской области на 2019-2024гг."</t>
  </si>
  <si>
    <t>13 0 01 51180</t>
  </si>
  <si>
    <t>120</t>
  </si>
  <si>
    <t>Расходы на выплаты персоналу государственных (муниципальных) органов</t>
  </si>
  <si>
    <t>Организация деятельности работника, осуществляющего военный учет</t>
  </si>
  <si>
    <t>13 0 01 00000</t>
  </si>
  <si>
    <t>Основное мероприятие "Осуществление первичного воинского учета на территориях, где отсутствуют военные комиссариаты в администрации муниципального образования Бородинский сельсовет</t>
  </si>
  <si>
    <t>13 0 00 00000</t>
  </si>
  <si>
    <t>Муниципальная программа "Организация и осуществление первичного воинского учета на территории муниципального образования Бородинский сельсовет Ташлинского района Оренбургской области на 2019-2024 гг."</t>
  </si>
  <si>
    <t>15 0 03 97020</t>
  </si>
  <si>
    <t>Страхование народных дружинников</t>
  </si>
  <si>
    <t>15 0 03 00000</t>
  </si>
  <si>
    <t>Основное мероприятие "Обеспечение деятельности народных дружин"</t>
  </si>
  <si>
    <t>15 0 02 97010</t>
  </si>
  <si>
    <t>Поощрение народных дружинников</t>
  </si>
  <si>
    <t>15 0 02 00000</t>
  </si>
  <si>
    <t>Основное мероприятие "Создание условий для привлечения граждан в народные дружинники"</t>
  </si>
  <si>
    <t>15 0 00 00000</t>
  </si>
  <si>
    <t>Муниципальная программа "Охрана общественного порядка муниципального образования Бородинский сельсовет на 2019-2021 год"</t>
  </si>
  <si>
    <t>17 0 02 10040</t>
  </si>
  <si>
    <t>Оформление права муниципальной собственности на объекты недвижимого имущества и земельных участков</t>
  </si>
  <si>
    <t>17 0 02 00000</t>
  </si>
  <si>
    <t>Основное мероприятие "Обеспечение эффективного управления и распоряжения муниципальным земельно-имущественным комплексом Бородинского сельского поселения"</t>
  </si>
  <si>
    <t>850</t>
  </si>
  <si>
    <t>10 0 01 10050</t>
  </si>
  <si>
    <t>Уплата налогов, сборов и иных платежей</t>
  </si>
  <si>
    <t>Членские взносы в совет (ассоциацию) муниципальных образований</t>
  </si>
  <si>
    <t>10 0 01 00000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</si>
  <si>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Бородинский сельсовет</t>
  </si>
  <si>
    <t>14 0 03 60030</t>
  </si>
  <si>
    <t>Межбюджетные трансферты бюджету муниципального района на выполнение переданных полномочий по осуществлению внутреннего  муниципального финансового контроля</t>
  </si>
  <si>
    <t>14 0 03 60020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</si>
  <si>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</si>
  <si>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14 0 03 00000</t>
  </si>
  <si>
    <t>Основное мероприятие "Организация передачи полномочий муниципальному образованию Ташлинский район"</t>
  </si>
  <si>
    <t>14 0 00 00000</t>
  </si>
  <si>
    <t>Муниципальная программа "Осуществление внешнего и внутреннего муниципального финансового контроля муниципального образования Бородинский сельсовет Ташлинского района на 2019-2024 годы"</t>
  </si>
  <si>
    <t>10 0 01 10030</t>
  </si>
  <si>
    <t>Содержание аппарата управления и обеспечение деятельности муниципальных служащих</t>
  </si>
  <si>
    <t>10 0 04 10010</t>
  </si>
  <si>
    <t>Содержание главы муниципального образования сельского поселения</t>
  </si>
  <si>
    <t>10 0 04 00000</t>
  </si>
  <si>
    <t>Основное мероприятие «Функционирование высшего должностного лица муниципального образования  сельского поселения»</t>
  </si>
  <si>
    <t>Администрация муниципального образования Бородинский сельсовет Ташлинского района Оренбургской области</t>
  </si>
  <si>
    <t>9</t>
  </si>
  <si>
    <t>8</t>
  </si>
  <si>
    <t>7</t>
  </si>
  <si>
    <t>ВР</t>
  </si>
  <si>
    <t>ЦСР</t>
  </si>
  <si>
    <t>Вед</t>
  </si>
  <si>
    <t>муниципального образования</t>
  </si>
  <si>
    <t>Приложение № 4</t>
  </si>
  <si>
    <t>тыс. рублей</t>
  </si>
  <si>
    <t>непрограммным направлениям деятельности) группам и подгруппам видов расходов классификации расходов бюджета на 2022 год и плановый период 2023 и 2024 годов</t>
  </si>
  <si>
    <t>целевым статьям (муниципальным программам Ташлинского района и</t>
  </si>
  <si>
    <t>муниципальное образование</t>
  </si>
  <si>
    <t>Приложение № 5</t>
  </si>
  <si>
    <t>990</t>
  </si>
  <si>
    <t>99</t>
  </si>
  <si>
    <t>99 0 00 00000</t>
  </si>
  <si>
    <t>ПР</t>
  </si>
  <si>
    <t>РЗ</t>
  </si>
  <si>
    <t>Распределение бюджетных ассигнований бюджета целевым статьям (муниципальным программам и непрограммным направлениям деятельности) разделам подразделам группам и подгруппам видов расходов классификации расходов бюджетов на 2022 год и плановый период 2023 и 2024 годов</t>
  </si>
  <si>
    <t>Приложение № 6</t>
  </si>
  <si>
    <t>ВСЕГО ИСТОЧНИКОВ ФИНАНСИРОВАНИЯ ДЕФИЦИТОВ БЮДЖЕТОВ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</si>
  <si>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</si>
  <si>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</si>
  <si>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</si>
  <si>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</si>
  <si>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</si>
  <si>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</si>
  <si>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</si>
  <si>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</si>
  <si>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</si>
  <si>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</si>
  <si>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</si>
  <si>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</si>
  <si>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</si>
  <si>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</si>
  <si>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</si>
  <si>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</si>
  <si>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</si>
  <si>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</si>
  <si>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ИСТОЧНИКИ ВНУТРЕННЕГО ФИНАНСИРОВАНИЯ ДЕФИЦИТОВ БЮДЖЕТОВ</t>
  </si>
  <si>
    <t>000 01 00 00 00 00 0000 000</t>
  </si>
  <si>
    <t>Наименование кода группы, подгруппы, статьи, подвида, аналитической группы вида источников финансирования дефицитов бюджетов</t>
  </si>
  <si>
    <t>Код</t>
  </si>
  <si>
    <t>на 2022 год и плановый период 2023 и 2024 годов</t>
  </si>
  <si>
    <t>Приложение №8</t>
  </si>
  <si>
    <t>Всего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</si>
  <si>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</si>
  <si>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</si>
  <si>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</si>
  <si>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</si>
  <si>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Прочие субсидии бюджетам сельских поселений</t>
  </si>
  <si>
    <t>2 02 29999 10 0000 150</t>
  </si>
  <si>
    <t>Субсидии бюджетам бюджетной системы Российской Федерации (межбюджетные субсидии)</t>
  </si>
  <si>
    <t>2 02 20000 00 0000 150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</si>
  <si>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</si>
  <si>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</si>
  <si>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</si>
  <si>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</si>
  <si>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Инициативные платежи, зачисляемые в бюджеты сельских поселений (средства, поступающие на ремонт водопровода)</t>
  </si>
  <si>
    <t>1 17 15030 10 0010 150</t>
  </si>
  <si>
    <t>Прочие доходы от компенсации затрат бюджетов сельских поселений</t>
  </si>
  <si>
    <t>1 13 02995 10 0000 130</t>
  </si>
  <si>
    <t>Доходы от компенсации затрат государства</t>
  </si>
  <si>
    <t>1 13 02000 00 0000 130</t>
  </si>
  <si>
    <t>ДОХОДЫ ОТ ОКАЗАНИЯ ПЛАТНЫХ УСЛУГ И КОМПЕНСАЦИИ ЗАТРАТ ГОСУДАРСТВА</t>
  </si>
  <si>
    <t>1 13 00000 00 0000 000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</si>
  <si>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</si>
  <si>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</si>
  <si>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</si>
  <si>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</si>
  <si>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</si>
  <si>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</si>
  <si>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</si>
  <si>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</si>
  <si>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</si>
  <si>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</si>
  <si>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</si>
  <si>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</si>
  <si>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</t>
  </si>
  <si>
    <t>1 08 00000 00 0000 000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</si>
  <si>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</si>
  <si>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</si>
  <si>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организаций</t>
  </si>
  <si>
    <t>1 06 06030 03 0000 110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</si>
  <si>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</si>
  <si>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</si>
  <si>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физических лиц</t>
  </si>
  <si>
    <t>1 06 06040 00 0000 110</t>
  </si>
  <si>
    <t>Земельный налог</t>
  </si>
  <si>
    <t>1 06 06000 00 0000 110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</si>
  <si>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</si>
  <si>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</si>
  <si>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 на имущество физических лиц</t>
  </si>
  <si>
    <t>1 06 01000 00 0000 110</t>
  </si>
  <si>
    <t>НАЛОГИ НА ИМУЩЕСТВО</t>
  </si>
  <si>
    <t>1 06 00000 00 0000 000</t>
  </si>
  <si>
    <t>Единый сельскохозяйственный налог (за налоговые периоды, истекшие до 1 января 2011 года)</t>
  </si>
  <si>
    <t>1 05 03010 01 0000 110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</si>
  <si>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</si>
  <si>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</si>
  <si>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</si>
  <si>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</si>
  <si>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</si>
  <si>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1 03 02261 01 1000 110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</si>
  <si>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</si>
  <si>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</si>
  <si>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</si>
  <si>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</si>
  <si>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</si>
  <si>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</si>
  <si>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Акцизы по подакцизным товарам (продукции).   производимым на территории Российской Федерации</t>
  </si>
  <si>
    <t>1 03 02000 01 0000 110</t>
  </si>
  <si>
    <t>НАЛОГИ НА ТОВАРЫ (РАБОТЫ, УСЛУГИ), РЕАЛИЗУЕМЫЕ НА ТЕРРИТОРИИ РОССИЙСКОЙ ФЕДЕРАЦИИ</t>
  </si>
  <si>
    <t>1 03 00000 00 0000 000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</si>
  <si>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</si>
  <si>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</si>
  <si>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исчесление и уплата налога осуществляется в соответствии со статьями 227 и 228 Налогового кодекса Российской Федерации</t>
  </si>
  <si>
    <t>1 01 02010 01 0000 110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</si>
  <si>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</si>
  <si>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</si>
  <si>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</si>
  <si>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</si>
  <si>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НАЛОГОВЫЕ И НЕНАЛОГОВЫЕ ДОХОДЫ</t>
  </si>
  <si>
    <t>1 00 00000 00 0000 000</t>
  </si>
  <si>
    <t>Наименование кода дохода бюджета</t>
  </si>
  <si>
    <t>Код бюджетной классификации</t>
  </si>
  <si>
    <t>Приложение № 2</t>
  </si>
  <si>
    <t>Приложение №3</t>
  </si>
  <si>
    <t>Основное мероприятие «Создание условий для осуществления деятельности муниципальной службы для выполнения отдельных полномочий"</t>
  </si>
  <si>
    <t>10 0 05 00000</t>
  </si>
  <si>
    <t>Расходы на выполнение вопросов местного значения общегосударственного характера</t>
  </si>
  <si>
    <t>10 0 05 10010</t>
  </si>
  <si>
    <t>100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</si>
  <si>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</si>
  <si>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</si>
  <si>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</si>
  <si>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</si>
  <si>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Доходы бюджетов муниципальных районов от возврата иными организациями остатков субсидий прошлых лет</t>
  </si>
  <si>
    <t>2 18 05030 05 0000 150</t>
  </si>
  <si>
    <t>Прочие безвозмездные поступления в бюджеты муниципальных районов</t>
  </si>
  <si>
    <t>2 07 05030 05 0000 150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</si>
  <si>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</si>
  <si>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</si>
  <si>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</si>
  <si>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</si>
  <si>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субвенции бюджетам муниципальных районов</t>
  </si>
  <si>
    <t>2 02 39999 05 0000 150</t>
  </si>
  <si>
    <t>Единая субвенция бюджетам муниципальных районов</t>
  </si>
  <si>
    <t>2 02 39998 05 0000 150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</si>
  <si>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</si>
  <si>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</si>
  <si>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</si>
  <si>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</si>
  <si>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</si>
  <si>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</si>
  <si>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</si>
  <si>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</si>
  <si>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</si>
  <si>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</si>
  <si>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</si>
  <si>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</si>
  <si>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Прочие субсидии бюджетам муниципальных районов</t>
  </si>
  <si>
    <t>2 02 29999 05 0000 150</t>
  </si>
  <si>
    <t>Субсидии  бюджетам  муниципальных  районов на проведение комплексных  кадастровых работ</t>
  </si>
  <si>
    <t>2 02 25511 05 0000 150</t>
  </si>
  <si>
    <t>Субсидии бюджетам муниципальных районов на реализацию мероприятий по обеспечению жильем молодых семей</t>
  </si>
  <si>
    <t>2 02 25497 05 0000 150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</si>
  <si>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</si>
  <si>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2 02 25304 05 0000 150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</si>
  <si>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</si>
  <si>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</si>
  <si>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Дотации бюджетам муниципальных районов на выравнивание бюджетной обеспеченности</t>
  </si>
  <si>
    <t>2 02 15001 05 0000 150</t>
  </si>
  <si>
    <t>В ЧАСТИ БЕЗВОЗМЕЗДНЫХ ПОСТУПЛЕНИЙ ОТ ДРУГИХ БЮДЖЕТОВ БЮДЖЕТНОЙ СИСТЕМЫ РОССИЙСКОЙ ФЕДЕРАЦИИ</t>
  </si>
  <si>
    <t>Средства самообложения граждан, зачисляемые в бюджеты сельских поселений</t>
  </si>
  <si>
    <t>1 17 14030 10 0000 150</t>
  </si>
  <si>
    <t>Средства самообложения граждан, зачисляемые в бюджеты муниципальных районов</t>
  </si>
  <si>
    <t>1 17 14030 05 0000 150</t>
  </si>
  <si>
    <t>Прочие неналоговые доходы бюджетов сельских поселений</t>
  </si>
  <si>
    <t>1 17 05050 10 0000 180</t>
  </si>
  <si>
    <t>Прочие неналоговые доходы бюджетов муниципальных районов</t>
  </si>
  <si>
    <t>1 17 05050 05 0000 180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</si>
  <si>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</si>
  <si>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1 17 02021 10 0000 180</t>
  </si>
  <si>
    <t>Невыясненные поступления, зачисляемые в бюджеты сельских поселений</t>
  </si>
  <si>
    <t>1 17 01050 10 0000 180</t>
  </si>
  <si>
    <t>Невыясненные поступления, зачисляемые в бюджеты муниципальных районов</t>
  </si>
  <si>
    <t>1 17 01050 05 0000 180</t>
  </si>
  <si>
    <t>В ЧАСТИ ПРОЧИХ НЕНАЛОГОВЫХ ДОХОДОВ</t>
  </si>
  <si>
    <t>50</t>
  </si>
  <si>
    <t>Административные          штрафы,  установленные главой  15  Кодекса  Российской           Федерации об  административных правонарушениях,  за               административные  правонарушения     в      области  финансов,   налогов   и   сборов,  страхования, рынка  ценных  бумаг  (за     исключением      штрафов,  указанных в пункте  6  статьи  46  Бюджетного   кодекса   Российской  Федерации),  налагаемые  мировыми  судьями,  комиссиями   по   делам  несовершеннолетних  и  защите  их  прав</t>
  </si>
  <si>
    <t>1 16 01153 01 0000 140</t>
  </si>
  <si>
    <t>Административные          штрафы,  установленные главой  11  Кодекса  Российской           Федерации об  административных правонарушениях,  за               административные  правонарушения   на   транспорте,  налагаемые   мировыми    судьями,  комиссиями               по делам  несовершеннолетних  и  защите  их  прав</t>
  </si>
  <si>
    <t>1 16 01113 01 0000 140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</si>
  <si>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</si>
  <si>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</si>
  <si>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         штрафы,  установленные главой  17  Кодекса  Российской           Федерации об  административных правонарушениях,  за               административные  правонарушения,   посягающие   на  институты государственной власти,  налагаемые   мировыми    судьями,  комиссиями               по делам  несовершеннолетних  и  защите  их  прав</t>
  </si>
  <si>
    <t>1 16 01173 01 0000 140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</si>
  <si>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</si>
  <si>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1 16 10061 05 0000 140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</si>
  <si>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</si>
  <si>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</si>
  <si>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</si>
  <si>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1 16 10031 05 0000 140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</si>
  <si>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</si>
  <si>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</si>
  <si>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</si>
  <si>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</si>
  <si>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</si>
  <si>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1 16 02021 02 0000 140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</si>
  <si>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</si>
  <si>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1 16 02020 02 0000 140</t>
  </si>
  <si>
    <t>1 16 02010 02 0000 140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</si>
  <si>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</si>
  <si>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</si>
  <si>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         штрафы,  установленные главой  19  Кодекса  Российской           Федерации об  административных правонарушениях,  за               административные  правонарушения   против   порядка  управления,  налагаемые  мировыми  судьями,  комиссиями   по   делам  несовершеннолетних  и  защите  их  прав</t>
  </si>
  <si>
    <t>1 16 01193 01 0000 140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</si>
  <si>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</si>
  <si>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</si>
  <si>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</si>
  <si>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</si>
  <si>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</si>
  <si>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</si>
  <si>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</si>
  <si>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</si>
  <si>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</si>
  <si>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</si>
  <si>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</si>
  <si>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</si>
  <si>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ШТРАФЫ, САНКЦИИ, ВОЗМЕЩЕНИЕ УЩЕРБА</t>
  </si>
  <si>
    <t>1 16 00000 00 0000 000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</si>
  <si>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</si>
  <si>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1 15 02050 10 0000 140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</si>
  <si>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</si>
  <si>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1 15 02050 05 0000 140</t>
  </si>
  <si>
    <t>АДМИНИСТРАТИВНЫЕ ПЛАТЕЖИ И СБОРЫ</t>
  </si>
  <si>
    <t>1 15 00000 00 0000 000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</si>
  <si>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</si>
  <si>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1 14 06045 10 0000 430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</si>
  <si>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</si>
  <si>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1 14 06045 05 0000 430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</si>
  <si>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</si>
  <si>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</si>
  <si>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</si>
  <si>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</si>
  <si>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</si>
  <si>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1 14 06025 05 0000 430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</si>
  <si>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</si>
  <si>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</si>
  <si>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продажи нематериальных активов, находящихся в собственности сельских поселений</t>
  </si>
  <si>
    <t>1 14 04050 10 0000 420</t>
  </si>
  <si>
    <t>Доходы от продажи нематериальных активов, находящихся в собственности муниципальных районов</t>
  </si>
  <si>
    <t>1 14 04050 05 0000 420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</si>
  <si>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</si>
  <si>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1 14 03050 10 0000 440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</si>
  <si>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</si>
  <si>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1 14 03050 10 0000 410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</si>
  <si>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</si>
  <si>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</si>
  <si>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</si>
  <si>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</si>
  <si>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</si>
  <si>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1 14 02053 10 0000 440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</si>
  <si>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</si>
  <si>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1 14 02052 10 0000 440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</si>
  <si>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</si>
  <si>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</si>
  <si>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</si>
  <si>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1 14 02052 10 0000 410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</si>
  <si>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</si>
  <si>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</si>
  <si>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</si>
  <si>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1 14 02052 05 0000 440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</si>
  <si>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</si>
  <si>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</si>
  <si>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</si>
  <si>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</si>
  <si>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квартир, находящихся в собственности сельских поселений</t>
  </si>
  <si>
    <t>1 14 01050 10 0000 410</t>
  </si>
  <si>
    <t>Доходы от продажи квартир, находящихся в собственности муниципальных районов</t>
  </si>
  <si>
    <t>1 14 01050 05 0000 410</t>
  </si>
  <si>
    <t>ДОХОДЫ ОТ ПРОДАЖИ МАТЕРИАЛЬНЫХ И НЕМАТЕРИАЛЬНЫХ АКТИВОВ</t>
  </si>
  <si>
    <t>1 14 00000 00 0000 000</t>
  </si>
  <si>
    <t>Прочие доходы от компенсации затрат бюджетов муниципальных районов</t>
  </si>
  <si>
    <t>1 13 02995 05 0000 130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</si>
  <si>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</si>
  <si>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</si>
  <si>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</si>
  <si>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1 13 02065 05 0000 130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</si>
  <si>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</si>
  <si>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</si>
  <si>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</si>
  <si>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</si>
  <si>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60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</si>
  <si>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</si>
  <si>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1 12 01070 01 0000 120</t>
  </si>
  <si>
    <t>Плата за размещение отходов производства</t>
  </si>
  <si>
    <t>1 12 01041 01 0000 120</t>
  </si>
  <si>
    <t>Плата за выбросы загрязняющих веществ в атмосферный воздух стационарными объектами</t>
  </si>
  <si>
    <t>1 12 01010 01 0000 120</t>
  </si>
  <si>
    <t>ПЛАТЕЖИ ПРИ ПОЛЬЗОВАНИИ ПРИРОДНЫМИ РЕСУРСАМИ</t>
  </si>
  <si>
    <t>1 12 00000 00 0000 000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</si>
  <si>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</si>
  <si>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</si>
  <si>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</si>
  <si>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</si>
  <si>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</si>
  <si>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1 11 09035 10 0000 120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</si>
  <si>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</si>
  <si>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1 11 09035 05 0000 120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</si>
  <si>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</si>
  <si>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1 11 08050 10 0000 120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</si>
  <si>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</si>
  <si>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</si>
  <si>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</si>
  <si>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</si>
  <si>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</si>
  <si>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</si>
  <si>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</si>
  <si>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</si>
  <si>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</si>
  <si>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1 11 05325 05 0000 120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</si>
  <si>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</si>
  <si>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1 11 05314 10 0000 120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</si>
  <si>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</si>
  <si>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</si>
  <si>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</si>
  <si>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</si>
  <si>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</si>
  <si>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1 11 05027 10 0000 120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</si>
  <si>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районов</t>
  </si>
  <si>
    <t>1 11 05027 05 0000 120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</si>
  <si>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</si>
  <si>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</si>
  <si>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</si>
  <si>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</si>
  <si>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</si>
  <si>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1 11 02085 10 0000 120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</si>
  <si>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</si>
  <si>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1 11 02085 05 0000 120</t>
  </si>
  <si>
    <t>Доходы от размещения временно свободных средств бюджетов сельских поселений</t>
  </si>
  <si>
    <t>1 11 02033 10 0000 120</t>
  </si>
  <si>
    <t>Доходы от размещения временно свободных средств бюджетов муниципальных районов</t>
  </si>
  <si>
    <t>1 11 02033 05 0000 120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</si>
  <si>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</si>
  <si>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1 11 01050 10 0000 120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</si>
  <si>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</si>
  <si>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1 11 01050 05 0000 120</t>
  </si>
  <si>
    <t>Прочие местные налоги и сборы, мобилизуемые на территориях муниципальных районов</t>
  </si>
  <si>
    <t>1 09 07053 05 0000 110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</si>
  <si>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</si>
  <si>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</si>
  <si>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Налог на рекламу, мобилизуемый на территориях муниципальных районов</t>
  </si>
  <si>
    <t>1 09 07013 05 0000 110</t>
  </si>
  <si>
    <t>Земельный налог (по обязательствам, возникшим до 1 января 2006 года), мобилизуемый на территориях сельских поселений</t>
  </si>
  <si>
    <t>1 09 04053 10 0000 110</t>
  </si>
  <si>
    <t>ЗАДОЛЖЕННОСТЬ И ПЕРЕРАСЧЕТЫ ПО ОТМЕНЕННЫМ НАЛОГАМ, СБОРАМ И ИНЫМ ОБЯЗАТЕЛЬНЫМ ПЛАТЕЖАМ</t>
  </si>
  <si>
    <t>1 09 00000 00 0000 000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</si>
  <si>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</si>
  <si>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1 08 07175 01 0000 110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</si>
  <si>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</si>
  <si>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</si>
  <si>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t>Государственная пошлина за выдачу разрешения на установку рекламной конструкции</t>
  </si>
  <si>
    <t>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</si>
  <si>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</si>
  <si>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</si>
  <si>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80</t>
  </si>
  <si>
    <t>Сбор за пользование объектами водных биологических ресурсов (по внутренним водным объектам)</t>
  </si>
  <si>
    <t>1 07 04030 01 0000 110</t>
  </si>
  <si>
    <t>Сбор за пользование объектами животного мира</t>
  </si>
  <si>
    <t>1 07 04010 01 0000 110</t>
  </si>
  <si>
    <t>НАЛОГИ, СБОРЫ И РЕГУЛЯРНЫЕ ПЛАТЕЖИ ЗА ПОЛЬЗОВАНИЕ ПРИРОДНЫМИ РЕСУРСАМИ</t>
  </si>
  <si>
    <t>1 07 00000 00 0000 000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</si>
  <si>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</si>
  <si>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</si>
  <si>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</si>
  <si>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</si>
  <si>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30</t>
  </si>
  <si>
    <t>1 05 03020 01 0000 110</t>
  </si>
  <si>
    <t>90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</si>
  <si>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</si>
  <si>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</si>
  <si>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</si>
  <si>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</si>
  <si>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</si>
  <si>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</si>
  <si>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</si>
  <si>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</si>
  <si>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По нормативу к Закону Оренбургской области согласно приложенияN7"О межбюджетных отношениях в Оренбургской области" от 30.11.2005г.N2738/499-III-ОЗ (в ред. Закона Оренбургской области "О внесении изменений в Закон Оренбургской области"О межбюджетных отношениях в Оренбургской области"</t>
  </si>
  <si>
    <t>1 03 02261 01 0000 110</t>
  </si>
  <si>
    <t>По нормативу, к Закону Оренбургской области согласно приложенияN7"О межбюджетных отношениях в Оренбургской области" от 30.11.2005г.N2738/499-III-ОЗ (в ред. Закона Оренбургской области "О внесении изменений в Закон Оренбургской области"О межбюджетных отношениях в Оренбургской области"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</si>
  <si>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</si>
  <si>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1 01 02080 01 0000 110</t>
  </si>
  <si>
    <t>По нормативу,согласно приложениюN23 к Закону Оренбургской области"Об областном бюджете на 2022 год и плановый период 2023 и 2024 годов"-15%</t>
  </si>
  <si>
    <t>По нормативу,согласно приложениюN23 к Закону Оренбургской области "Об областном бюджете на 2022 год и плановый период 2023 и 2024 годов" 2022г-41,47%; 2023г-41,14%; 2024г-40,42%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</si>
  <si>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</si>
  <si>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</si>
  <si>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По нормативу, согласно приложениюN23 к Закону Оренбургской области"Об областном бюджете на 2022 год и плановый период 2023 и 2024-15%</t>
  </si>
  <si>
    <t>По нормативу,согласно приложению N23 к Закону Оренбургской области"Об областном бюджете на 2022 год и плановый период 2023 и 2024 годов" 2022г-41,47%; 2023г-41,14%; 2024г-40,42%</t>
  </si>
  <si>
    <t>1 01 02022 01 0000 110</t>
  </si>
  <si>
    <t>По нормативу,согласно приложению N23 к Закону Оренбургской области"Об областном бюджете на 2022год и плановый период 2023 и 2024 годов"-15%</t>
  </si>
  <si>
    <t>По нормативу,согласно приложению N23 к Закону Оренбургской области"Об областном бюджете на 2022 год и плановый период 2023 и 2024 годов" 2022г-41,47%; 2023г-41,14%  2024г-40,42%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</si>
  <si>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</si>
  <si>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В ЧАСТИ НАЛОГОВ НА ПРИБЫЛЬ, ДОХОДЫ</t>
  </si>
  <si>
    <t>Бюджет поселений</t>
  </si>
  <si>
    <t>Бюджет района</t>
  </si>
  <si>
    <t>Областной бюджет</t>
  </si>
  <si>
    <t>Наименование кода поступлений в бюджет</t>
  </si>
  <si>
    <t>Код доходов</t>
  </si>
  <si>
    <t>Нормативы распределения доходов между районным бюджетом и бюджетами сельских поселений на 2022 год и плановый период 2023 и 2024 годов</t>
  </si>
  <si>
    <t>от _______ № ____</t>
  </si>
  <si>
    <t>Приложение №1</t>
  </si>
  <si>
    <t>Бородинский сельсовет</t>
  </si>
  <si>
    <t>Поступление доходов в бюджет поселения по кодам видов доходов, подвидов доходов на 2022 год и плановый период 2023 и 2024 годов</t>
  </si>
  <si>
    <t>РАСПРЕДЕЛЕНИЕ БЮДЖЕТНЫХ АССИГНОВАНИЙ БЮДЖЕТА поселения НА 2022 ГОД И НА ПЛАНОВЫЙ ПЕРИОД 2023 И 2024 ГОДОВ ПО РАЗДЕЛАМ И ПОДРАЗДЕЛАМ КЛАССИФИКАЦИИ РАСХОДОВ БЮДЖЕТА</t>
  </si>
  <si>
    <t>Ведомственная структура расходов бюджета поселения на 2022 год и на плановый период 2023 и 2024 годов</t>
  </si>
  <si>
    <t>Распределение бюджетных ассигнований бюджета поселения по разделам,  подразделам, </t>
  </si>
  <si>
    <t>Источники внутреннего финансирования дефицита бюджета поселения</t>
  </si>
  <si>
    <t>от 26.12.2022 № 28/112-рс</t>
  </si>
  <si>
    <t>от 26.12.2022г_ № 28/112-рс</t>
  </si>
  <si>
    <t>от 26.12.2022г. № 28/112-рс</t>
  </si>
  <si>
    <t>от 26.12.2022г.№29/112-рс</t>
  </si>
  <si>
    <t xml:space="preserve">                                                                    от 26.12.2022г. № 28/112-рс 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</si>
</sst>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4"/>
      <color indexed="8"/>
      <name val="Times New Roman"/>
      <family val="1"/>
      <charset val="204"/>
    </font>
    <font>
      <sz val="10"/>
      <color indexed="8"/>
      <name val="serif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" fillId="0" borderId="0"/>
  </cellStyleXfs>
  <cellXfs count="100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49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22" fillId="0" borderId="0" xfId="43"/>
    <xf numFmtId="0" fontId="23" fillId="0" borderId="11" xfId="43" applyFont="1" applyBorder="1"/>
    <xf numFmtId="0" fontId="24" fillId="0" borderId="12" xfId="43" applyFont="1" applyBorder="1"/>
    <xf numFmtId="0" fontId="25" fillId="0" borderId="10" xfId="43" applyFont="1" applyBorder="1"/>
    <xf numFmtId="0" fontId="22" fillId="33" borderId="0" xfId="43" applyFill="1"/>
    <xf numFmtId="0" fontId="24" fillId="33" borderId="13" xfId="43" applyFont="1" applyFill="1" applyBorder="1"/>
    <xf numFmtId="0" fontId="26" fillId="33" borderId="12" xfId="43" applyFont="1" applyFill="1" applyBorder="1" applyAlignment="1">
      <alignment horizontal="justify" vertical="top" wrapText="1"/>
    </xf>
    <xf numFmtId="0" fontId="26" fillId="33" borderId="10" xfId="43" applyFont="1" applyFill="1" applyBorder="1" applyAlignment="1">
      <alignment horizontal="center" vertical="top" wrapText="1"/>
    </xf>
    <xf numFmtId="0" fontId="24" fillId="0" borderId="13" xfId="43" applyFont="1" applyBorder="1"/>
    <xf numFmtId="0" fontId="26" fillId="0" borderId="12" xfId="43" applyFont="1" applyBorder="1" applyAlignment="1">
      <alignment horizontal="justify" vertical="top" wrapText="1"/>
    </xf>
    <xf numFmtId="0" fontId="26" fillId="0" borderId="10" xfId="43" applyFont="1" applyBorder="1" applyAlignment="1">
      <alignment horizontal="center" vertical="top" wrapText="1"/>
    </xf>
    <xf numFmtId="0" fontId="26" fillId="0" borderId="10" xfId="43" applyFont="1" applyBorder="1" applyAlignment="1">
      <alignment horizontal="justify" vertical="top" wrapText="1"/>
    </xf>
    <xf numFmtId="0" fontId="26" fillId="33" borderId="0" xfId="43" applyFont="1" applyFill="1" applyBorder="1" applyAlignment="1">
      <alignment horizontal="justify" vertical="top" wrapText="1"/>
    </xf>
    <xf numFmtId="0" fontId="26" fillId="33" borderId="10" xfId="43" applyFont="1" applyFill="1" applyBorder="1" applyAlignment="1">
      <alignment horizontal="center" vertical="justify" wrapText="1"/>
    </xf>
    <xf numFmtId="0" fontId="23" fillId="0" borderId="13" xfId="43" applyFont="1" applyBorder="1"/>
    <xf numFmtId="0" fontId="25" fillId="0" borderId="12" xfId="43" applyFont="1" applyBorder="1" applyAlignment="1">
      <alignment horizontal="justify" vertical="top" wrapText="1"/>
    </xf>
    <xf numFmtId="0" fontId="25" fillId="0" borderId="10" xfId="43" applyFont="1" applyBorder="1" applyAlignment="1">
      <alignment horizontal="center" vertical="top" wrapText="1"/>
    </xf>
    <xf numFmtId="0" fontId="27" fillId="0" borderId="0" xfId="43" applyFont="1"/>
    <xf numFmtId="0" fontId="22" fillId="34" borderId="0" xfId="43" applyFill="1"/>
    <xf numFmtId="0" fontId="26" fillId="0" borderId="12" xfId="43" applyFont="1" applyBorder="1" applyAlignment="1">
      <alignment wrapText="1"/>
    </xf>
    <xf numFmtId="49" fontId="26" fillId="0" borderId="10" xfId="43" applyNumberFormat="1" applyFont="1" applyBorder="1"/>
    <xf numFmtId="0" fontId="24" fillId="0" borderId="13" xfId="43" applyFont="1" applyFill="1" applyBorder="1"/>
    <xf numFmtId="0" fontId="26" fillId="0" borderId="0" xfId="43" applyFont="1" applyFill="1" applyAlignment="1">
      <alignment wrapText="1"/>
    </xf>
    <xf numFmtId="0" fontId="26" fillId="0" borderId="10" xfId="43" applyFont="1" applyFill="1" applyBorder="1" applyAlignment="1">
      <alignment horizontal="center" vertical="top" wrapText="1"/>
    </xf>
    <xf numFmtId="0" fontId="26" fillId="0" borderId="12" xfId="43" applyFont="1" applyFill="1" applyBorder="1" applyAlignment="1">
      <alignment wrapText="1"/>
    </xf>
    <xf numFmtId="0" fontId="26" fillId="0" borderId="12" xfId="43" applyFont="1" applyFill="1" applyBorder="1" applyAlignment="1">
      <alignment horizontal="justify" vertical="top" wrapText="1"/>
    </xf>
    <xf numFmtId="0" fontId="23" fillId="0" borderId="13" xfId="43" applyFont="1" applyFill="1" applyBorder="1"/>
    <xf numFmtId="0" fontId="23" fillId="0" borderId="13" xfId="43" applyNumberFormat="1" applyFont="1" applyFill="1" applyBorder="1"/>
    <xf numFmtId="0" fontId="25" fillId="0" borderId="12" xfId="43" applyFont="1" applyFill="1" applyBorder="1" applyAlignment="1">
      <alignment horizontal="justify" vertical="top" wrapText="1"/>
    </xf>
    <xf numFmtId="0" fontId="25" fillId="0" borderId="10" xfId="43" applyFont="1" applyFill="1" applyBorder="1" applyAlignment="1">
      <alignment horizontal="center" vertical="top" wrapText="1"/>
    </xf>
    <xf numFmtId="0" fontId="23" fillId="0" borderId="14" xfId="43" applyFont="1" applyBorder="1"/>
    <xf numFmtId="0" fontId="26" fillId="0" borderId="15" xfId="43" applyFont="1" applyBorder="1" applyAlignment="1">
      <alignment horizontal="center" vertical="center"/>
    </xf>
    <xf numFmtId="0" fontId="26" fillId="0" borderId="16" xfId="43" applyFont="1" applyBorder="1" applyAlignment="1">
      <alignment horizontal="center" vertical="center"/>
    </xf>
    <xf numFmtId="0" fontId="26" fillId="0" borderId="17" xfId="43" applyFont="1" applyBorder="1" applyAlignment="1">
      <alignment horizontal="center"/>
    </xf>
    <xf numFmtId="0" fontId="26" fillId="0" borderId="18" xfId="43" applyFont="1" applyBorder="1" applyAlignment="1">
      <alignment horizontal="center" wrapText="1"/>
    </xf>
    <xf numFmtId="0" fontId="24" fillId="0" borderId="0" xfId="43" applyFont="1"/>
    <xf numFmtId="0" fontId="24" fillId="0" borderId="0" xfId="43" applyFont="1" applyBorder="1"/>
    <xf numFmtId="0" fontId="26" fillId="0" borderId="0" xfId="43" applyFont="1" applyBorder="1"/>
    <xf numFmtId="0" fontId="26" fillId="0" borderId="0" xfId="43" applyFont="1"/>
    <xf numFmtId="0" fontId="19" fillId="0" borderId="10" xfId="0" applyNumberFormat="1" applyFont="1" applyFill="1" applyBorder="1" applyAlignment="1" applyProtection="1">
      <alignment horizontal="center" vertical="top" wrapText="1"/>
    </xf>
    <xf numFmtId="49" fontId="28" fillId="0" borderId="10" xfId="0" applyNumberFormat="1" applyFont="1" applyFill="1" applyBorder="1" applyAlignment="1" applyProtection="1">
      <alignment horizontal="center" vertical="top" wrapText="1"/>
    </xf>
    <xf numFmtId="0" fontId="28" fillId="0" borderId="10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0" fontId="28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6" xfId="0" applyNumberFormat="1" applyFont="1" applyFill="1" applyBorder="1" applyAlignment="1" applyProtection="1">
      <alignment horizontal="center" vertical="center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31" fillId="0" borderId="10" xfId="0" applyNumberFormat="1" applyFont="1" applyFill="1" applyBorder="1" applyAlignment="1" applyProtection="1">
      <alignment horizontal="left" vertical="top" wrapText="1"/>
    </xf>
    <xf numFmtId="0" fontId="31" fillId="0" borderId="10" xfId="0" applyNumberFormat="1" applyFont="1" applyFill="1" applyBorder="1" applyAlignment="1" applyProtection="1">
      <alignment horizontal="center" vertical="top" wrapText="1"/>
    </xf>
    <xf numFmtId="164" fontId="31" fillId="0" borderId="10" xfId="0" applyNumberFormat="1" applyFont="1" applyFill="1" applyBorder="1" applyAlignment="1" applyProtection="1">
      <alignment horizontal="right" vertical="top" wrapText="1"/>
    </xf>
    <xf numFmtId="0" fontId="30" fillId="0" borderId="10" xfId="0" applyNumberFormat="1" applyFont="1" applyFill="1" applyBorder="1" applyAlignment="1" applyProtection="1">
      <alignment horizontal="left" vertical="top" wrapText="1"/>
    </xf>
    <xf numFmtId="0" fontId="30" fillId="0" borderId="10" xfId="0" applyNumberFormat="1" applyFont="1" applyFill="1" applyBorder="1" applyAlignment="1" applyProtection="1">
      <alignment horizontal="center" vertical="top" wrapText="1"/>
    </xf>
    <xf numFmtId="164" fontId="30" fillId="0" borderId="10" xfId="0" applyNumberFormat="1" applyFont="1" applyFill="1" applyBorder="1" applyAlignment="1" applyProtection="1">
      <alignment horizontal="right" vertical="top" wrapText="1"/>
    </xf>
    <xf numFmtId="0" fontId="30" fillId="0" borderId="10" xfId="0" applyNumberFormat="1" applyFont="1" applyFill="1" applyBorder="1" applyAlignment="1" applyProtection="1">
      <alignment horizontal="right" vertical="top" wrapText="1"/>
    </xf>
    <xf numFmtId="49" fontId="30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right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0" fontId="32" fillId="0" borderId="0" xfId="0" applyFont="1"/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25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26" fillId="0" borderId="0" xfId="43" applyFont="1" applyAlignment="1">
      <alignment horizontal="right"/>
    </xf>
    <xf numFmtId="0" fontId="24" fillId="0" borderId="19" xfId="43" applyFont="1" applyBorder="1" applyAlignment="1">
      <alignment horizontal="center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justify" vertical="top" wrapText="1"/>
    </xf>
    <xf numFmtId="0" fontId="30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31" fillId="0" borderId="10" xfId="0" applyNumberFormat="1" applyFont="1" applyFill="1" applyBorder="1" applyAlignment="1" applyProtection="1">
      <alignment horizontal="center" vertical="top" wrapText="1"/>
    </xf>
    <xf numFmtId="0" fontId="30" fillId="0" borderId="12" xfId="0" applyNumberFormat="1" applyFont="1" applyFill="1" applyBorder="1" applyAlignment="1" applyProtection="1">
      <alignment horizontal="center" vertical="top" wrapText="1"/>
    </xf>
    <xf numFmtId="0" fontId="30" fillId="0" borderId="2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justify" vertical="top" wrapText="1"/>
    </xf>
    <xf numFmtId="0" fontId="20" fillId="0" borderId="0" xfId="0" applyNumberFormat="1" applyFont="1" applyFill="1" applyBorder="1" applyAlignment="1" applyProtection="1">
      <alignment horizontal="right" vertical="top" wrapText="1" inden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3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workbookViewId="0">
      <selection activeCell="C4" sqref="C4:F4"/>
    </sheetView>
  </sheetViews>
  <sheetFormatPr defaultRowHeight="15"/>
  <cols>
    <col min="1" max="1" width="29.42578125" customWidth="1"/>
    <col min="2" max="2" width="50.7109375" customWidth="1"/>
    <col min="3" max="3" width="9.28515625" customWidth="1"/>
    <col min="4" max="6" width="14.7109375" customWidth="1"/>
  </cols>
  <sheetData>
    <row r="1" spans="1:6" ht="18.75">
      <c r="A1" s="81"/>
      <c r="B1" s="81"/>
      <c r="C1" s="81" t="s">
        <v>583</v>
      </c>
      <c r="D1" s="81"/>
      <c r="E1" s="81"/>
      <c r="F1" s="81"/>
    </row>
    <row r="2" spans="1:6" ht="18.75">
      <c r="A2" s="81"/>
      <c r="B2" s="81"/>
      <c r="C2" s="81" t="s">
        <v>0</v>
      </c>
      <c r="D2" s="81"/>
      <c r="E2" s="81"/>
      <c r="F2" s="81"/>
    </row>
    <row r="3" spans="1:6" ht="18.75">
      <c r="A3" s="81"/>
      <c r="B3" s="81"/>
      <c r="C3" s="81" t="s">
        <v>178</v>
      </c>
      <c r="D3" s="81"/>
      <c r="E3" s="81"/>
      <c r="F3" s="81"/>
    </row>
    <row r="4" spans="1:6" ht="18.75">
      <c r="A4" s="81"/>
      <c r="B4" s="81"/>
      <c r="C4" s="81" t="s">
        <v>584</v>
      </c>
      <c r="D4" s="81"/>
      <c r="E4" s="81"/>
      <c r="F4" s="81"/>
    </row>
    <row r="5" spans="1:6" ht="18.75">
      <c r="A5" s="81"/>
      <c r="B5" s="81"/>
      <c r="C5" s="81" t="s">
        <v>582</v>
      </c>
      <c r="D5" s="81"/>
      <c r="E5" s="81"/>
      <c r="F5" s="81"/>
    </row>
    <row r="6" spans="1:6" ht="18.75">
      <c r="A6" s="82" t="s">
        <v>581</v>
      </c>
      <c r="B6" s="82"/>
      <c r="C6" s="82"/>
      <c r="D6" s="82"/>
      <c r="E6" s="82"/>
      <c r="F6" s="82"/>
    </row>
    <row r="7" spans="1:6">
      <c r="A7" s="83"/>
      <c r="B7" s="83"/>
      <c r="C7" s="83"/>
      <c r="D7" s="83"/>
      <c r="E7" s="83"/>
      <c r="F7" s="83"/>
    </row>
    <row r="8" spans="1:6" ht="37.5">
      <c r="A8" s="61" t="s">
        <v>580</v>
      </c>
      <c r="B8" s="77" t="s">
        <v>579</v>
      </c>
      <c r="C8" s="78"/>
      <c r="D8" s="61" t="s">
        <v>578</v>
      </c>
      <c r="E8" s="61" t="s">
        <v>577</v>
      </c>
      <c r="F8" s="61" t="s">
        <v>576</v>
      </c>
    </row>
    <row r="9" spans="1:6" ht="18.75">
      <c r="A9" s="60" t="s">
        <v>7</v>
      </c>
      <c r="B9" s="77" t="s">
        <v>8</v>
      </c>
      <c r="C9" s="78"/>
      <c r="D9" s="60" t="s">
        <v>9</v>
      </c>
      <c r="E9" s="60" t="s">
        <v>10</v>
      </c>
      <c r="F9" s="60" t="s">
        <v>11</v>
      </c>
    </row>
    <row r="10" spans="1:6" ht="18.75">
      <c r="A10" s="59"/>
      <c r="B10" s="79" t="s">
        <v>48</v>
      </c>
      <c r="C10" s="80"/>
      <c r="D10" s="59"/>
      <c r="E10" s="59"/>
      <c r="F10" s="59"/>
    </row>
    <row r="11" spans="1:6" ht="18.75">
      <c r="A11" s="59"/>
      <c r="B11" s="79" t="s">
        <v>48</v>
      </c>
      <c r="C11" s="80"/>
      <c r="D11" s="59"/>
      <c r="E11" s="59"/>
      <c r="F11" s="59"/>
    </row>
    <row r="12" spans="1:6" ht="18.75">
      <c r="A12" s="59"/>
      <c r="B12" s="79" t="s">
        <v>48</v>
      </c>
      <c r="C12" s="80"/>
      <c r="D12" s="59"/>
      <c r="E12" s="59"/>
      <c r="F12" s="59"/>
    </row>
    <row r="13" spans="1:6" ht="18.75">
      <c r="A13" s="59"/>
      <c r="B13" s="79" t="s">
        <v>48</v>
      </c>
      <c r="C13" s="80"/>
      <c r="D13" s="59"/>
      <c r="E13" s="59"/>
      <c r="F13" s="59"/>
    </row>
    <row r="14" spans="1:6" ht="18.75">
      <c r="A14" s="59"/>
      <c r="B14" s="79" t="s">
        <v>48</v>
      </c>
      <c r="C14" s="80"/>
      <c r="D14" s="59"/>
      <c r="E14" s="59"/>
      <c r="F14" s="59"/>
    </row>
    <row r="15" spans="1:6" ht="18.75">
      <c r="A15" s="58" t="s">
        <v>293</v>
      </c>
      <c r="B15" s="76" t="s">
        <v>575</v>
      </c>
      <c r="C15" s="76"/>
      <c r="D15" s="58"/>
      <c r="E15" s="58"/>
      <c r="F15" s="58"/>
    </row>
    <row r="16" spans="1:6" ht="409.5">
      <c r="A16" s="58" t="s">
        <v>289</v>
      </c>
      <c r="B16" s="76" t="s">
        <v>574</v>
      </c>
      <c r="C16" s="76"/>
      <c r="D16" s="58"/>
      <c r="E16" s="58" t="s">
        <v>573</v>
      </c>
      <c r="F16" s="58" t="s">
        <v>572</v>
      </c>
    </row>
    <row r="17" spans="1:6" ht="409.5">
      <c r="A17" s="58" t="s">
        <v>571</v>
      </c>
      <c r="B17" s="76" t="s">
        <v>48</v>
      </c>
      <c r="C17" s="76"/>
      <c r="D17" s="58"/>
      <c r="E17" s="58" t="s">
        <v>570</v>
      </c>
      <c r="F17" s="58" t="s">
        <v>569</v>
      </c>
    </row>
    <row r="18" spans="1:6" ht="409.5">
      <c r="A18" s="58" t="s">
        <v>568</v>
      </c>
      <c r="B18" s="76" t="s">
        <v>567</v>
      </c>
      <c r="C18" s="76"/>
      <c r="D18" s="58"/>
      <c r="E18" s="58" t="s">
        <v>566</v>
      </c>
      <c r="F18" s="58" t="s">
        <v>565</v>
      </c>
    </row>
    <row r="19" spans="1:6" ht="18.75">
      <c r="A19" s="58" t="s">
        <v>564</v>
      </c>
      <c r="B19" s="76" t="s">
        <v>563</v>
      </c>
      <c r="C19" s="76"/>
      <c r="D19" s="58"/>
      <c r="E19" s="58" t="s">
        <v>45</v>
      </c>
      <c r="F19" s="58" t="s">
        <v>8</v>
      </c>
    </row>
    <row r="20" spans="1:6" ht="18.75">
      <c r="A20" s="58" t="s">
        <v>285</v>
      </c>
      <c r="B20" s="76" t="s">
        <v>284</v>
      </c>
      <c r="C20" s="76"/>
      <c r="D20" s="58"/>
      <c r="E20" s="58"/>
      <c r="F20" s="58"/>
    </row>
    <row r="21" spans="1:6" ht="409.5">
      <c r="A21" s="58" t="s">
        <v>281</v>
      </c>
      <c r="B21" s="76" t="s">
        <v>280</v>
      </c>
      <c r="C21" s="76"/>
      <c r="D21" s="58"/>
      <c r="E21" s="58"/>
      <c r="F21" s="58" t="s">
        <v>562</v>
      </c>
    </row>
    <row r="22" spans="1:6" ht="409.5">
      <c r="A22" s="58" t="s">
        <v>279</v>
      </c>
      <c r="B22" s="76" t="s">
        <v>278</v>
      </c>
      <c r="C22" s="76"/>
      <c r="D22" s="58"/>
      <c r="E22" s="58"/>
      <c r="F22" s="58" t="s">
        <v>560</v>
      </c>
    </row>
    <row r="23" spans="1:6" ht="409.5">
      <c r="A23" s="58" t="s">
        <v>277</v>
      </c>
      <c r="B23" s="76" t="s">
        <v>276</v>
      </c>
      <c r="C23" s="76"/>
      <c r="D23" s="58"/>
      <c r="E23" s="58"/>
      <c r="F23" s="58" t="s">
        <v>560</v>
      </c>
    </row>
    <row r="24" spans="1:6" ht="409.5">
      <c r="A24" s="58" t="s">
        <v>561</v>
      </c>
      <c r="B24" s="76" t="s">
        <v>274</v>
      </c>
      <c r="C24" s="76"/>
      <c r="D24" s="58"/>
      <c r="E24" s="58"/>
      <c r="F24" s="58" t="s">
        <v>560</v>
      </c>
    </row>
    <row r="25" spans="1:6" ht="18.75">
      <c r="A25" s="58" t="s">
        <v>273</v>
      </c>
      <c r="B25" s="76" t="s">
        <v>272</v>
      </c>
      <c r="C25" s="76"/>
      <c r="D25" s="58"/>
      <c r="E25" s="58"/>
      <c r="F25" s="58"/>
    </row>
    <row r="26" spans="1:6" ht="18.75">
      <c r="A26" s="58" t="s">
        <v>559</v>
      </c>
      <c r="B26" s="76" t="s">
        <v>558</v>
      </c>
      <c r="C26" s="76"/>
      <c r="D26" s="58"/>
      <c r="E26" s="58" t="s">
        <v>304</v>
      </c>
      <c r="F26" s="58"/>
    </row>
    <row r="27" spans="1:6" ht="18.75">
      <c r="A27" s="58" t="s">
        <v>557</v>
      </c>
      <c r="B27" s="76" t="s">
        <v>556</v>
      </c>
      <c r="C27" s="76"/>
      <c r="D27" s="58"/>
      <c r="E27" s="58" t="s">
        <v>551</v>
      </c>
      <c r="F27" s="58"/>
    </row>
    <row r="28" spans="1:6" ht="18.75">
      <c r="A28" s="58" t="s">
        <v>555</v>
      </c>
      <c r="B28" s="76" t="s">
        <v>554</v>
      </c>
      <c r="C28" s="76"/>
      <c r="D28" s="58"/>
      <c r="E28" s="58" t="s">
        <v>304</v>
      </c>
      <c r="F28" s="58"/>
    </row>
    <row r="29" spans="1:6" ht="18.75">
      <c r="A29" s="58" t="s">
        <v>553</v>
      </c>
      <c r="B29" s="76" t="s">
        <v>552</v>
      </c>
      <c r="C29" s="76"/>
      <c r="D29" s="58"/>
      <c r="E29" s="58" t="s">
        <v>551</v>
      </c>
      <c r="F29" s="58"/>
    </row>
    <row r="30" spans="1:6" ht="18.75">
      <c r="A30" s="58" t="s">
        <v>269</v>
      </c>
      <c r="B30" s="76" t="s">
        <v>270</v>
      </c>
      <c r="C30" s="76"/>
      <c r="D30" s="58"/>
      <c r="E30" s="58" t="s">
        <v>361</v>
      </c>
      <c r="F30" s="58" t="s">
        <v>361</v>
      </c>
    </row>
    <row r="31" spans="1:6" ht="18.75">
      <c r="A31" s="58" t="s">
        <v>550</v>
      </c>
      <c r="B31" s="76" t="s">
        <v>268</v>
      </c>
      <c r="C31" s="76"/>
      <c r="D31" s="58"/>
      <c r="E31" s="58" t="s">
        <v>549</v>
      </c>
      <c r="F31" s="58" t="s">
        <v>465</v>
      </c>
    </row>
    <row r="32" spans="1:6" ht="18.75">
      <c r="A32" s="58" t="s">
        <v>548</v>
      </c>
      <c r="B32" s="76" t="s">
        <v>547</v>
      </c>
      <c r="C32" s="76"/>
      <c r="D32" s="58"/>
      <c r="E32" s="58" t="s">
        <v>304</v>
      </c>
      <c r="F32" s="58"/>
    </row>
    <row r="33" spans="1:6" ht="18.75">
      <c r="A33" s="58" t="s">
        <v>546</v>
      </c>
      <c r="B33" s="76" t="s">
        <v>545</v>
      </c>
      <c r="C33" s="76"/>
      <c r="D33" s="58"/>
      <c r="E33" s="58" t="s">
        <v>304</v>
      </c>
      <c r="F33" s="58"/>
    </row>
    <row r="34" spans="1:6" ht="18.75">
      <c r="A34" s="58" t="s">
        <v>267</v>
      </c>
      <c r="B34" s="76" t="s">
        <v>266</v>
      </c>
      <c r="C34" s="76"/>
      <c r="D34" s="58"/>
      <c r="E34" s="58"/>
      <c r="F34" s="58"/>
    </row>
    <row r="35" spans="1:6" ht="18.75">
      <c r="A35" s="58" t="s">
        <v>263</v>
      </c>
      <c r="B35" s="76" t="s">
        <v>262</v>
      </c>
      <c r="C35" s="76"/>
      <c r="D35" s="58"/>
      <c r="E35" s="58"/>
      <c r="F35" s="58" t="s">
        <v>304</v>
      </c>
    </row>
    <row r="36" spans="1:6" ht="18.75">
      <c r="A36" s="58" t="s">
        <v>253</v>
      </c>
      <c r="B36" s="76" t="s">
        <v>252</v>
      </c>
      <c r="C36" s="76"/>
      <c r="D36" s="58"/>
      <c r="E36" s="58"/>
      <c r="F36" s="58" t="s">
        <v>304</v>
      </c>
    </row>
    <row r="37" spans="1:6" ht="18.75">
      <c r="A37" s="58" t="s">
        <v>257</v>
      </c>
      <c r="B37" s="76" t="s">
        <v>256</v>
      </c>
      <c r="C37" s="76"/>
      <c r="D37" s="58"/>
      <c r="E37" s="58"/>
      <c r="F37" s="58" t="s">
        <v>304</v>
      </c>
    </row>
    <row r="38" spans="1:6" ht="18.75">
      <c r="A38" s="58" t="s">
        <v>544</v>
      </c>
      <c r="B38" s="76" t="s">
        <v>543</v>
      </c>
      <c r="C38" s="76"/>
      <c r="D38" s="58"/>
      <c r="E38" s="58"/>
      <c r="F38" s="58"/>
    </row>
    <row r="39" spans="1:6" ht="18.75">
      <c r="A39" s="58" t="s">
        <v>542</v>
      </c>
      <c r="B39" s="76" t="s">
        <v>541</v>
      </c>
      <c r="C39" s="76"/>
      <c r="D39" s="58"/>
      <c r="E39" s="58" t="s">
        <v>304</v>
      </c>
      <c r="F39" s="58"/>
    </row>
    <row r="40" spans="1:6" ht="18.75">
      <c r="A40" s="58" t="s">
        <v>540</v>
      </c>
      <c r="B40" s="76" t="s">
        <v>539</v>
      </c>
      <c r="C40" s="76"/>
      <c r="D40" s="58"/>
      <c r="E40" s="58" t="s">
        <v>538</v>
      </c>
      <c r="F40" s="58"/>
    </row>
    <row r="41" spans="1:6" ht="18.75">
      <c r="A41" s="58" t="s">
        <v>251</v>
      </c>
      <c r="B41" s="76" t="s">
        <v>250</v>
      </c>
      <c r="C41" s="76"/>
      <c r="D41" s="58"/>
      <c r="E41" s="58"/>
      <c r="F41" s="58"/>
    </row>
    <row r="42" spans="1:6" ht="18.75">
      <c r="A42" s="58" t="s">
        <v>537</v>
      </c>
      <c r="B42" s="76" t="s">
        <v>536</v>
      </c>
      <c r="C42" s="76"/>
      <c r="D42" s="58"/>
      <c r="E42" s="58" t="s">
        <v>304</v>
      </c>
      <c r="F42" s="58"/>
    </row>
    <row r="43" spans="1:6" ht="18.75">
      <c r="A43" s="58" t="s">
        <v>247</v>
      </c>
      <c r="B43" s="76" t="s">
        <v>246</v>
      </c>
      <c r="C43" s="76"/>
      <c r="D43" s="58"/>
      <c r="E43" s="58"/>
      <c r="F43" s="58" t="s">
        <v>304</v>
      </c>
    </row>
    <row r="44" spans="1:6" ht="18.75">
      <c r="A44" s="58" t="s">
        <v>535</v>
      </c>
      <c r="B44" s="76" t="s">
        <v>534</v>
      </c>
      <c r="C44" s="76"/>
      <c r="D44" s="58"/>
      <c r="E44" s="58" t="s">
        <v>304</v>
      </c>
      <c r="F44" s="58"/>
    </row>
    <row r="45" spans="1:6" ht="18.75">
      <c r="A45" s="58" t="s">
        <v>533</v>
      </c>
      <c r="B45" s="76" t="s">
        <v>532</v>
      </c>
      <c r="C45" s="76"/>
      <c r="D45" s="58"/>
      <c r="E45" s="58" t="s">
        <v>304</v>
      </c>
      <c r="F45" s="58"/>
    </row>
    <row r="46" spans="1:6" ht="18.75">
      <c r="A46" s="58" t="s">
        <v>531</v>
      </c>
      <c r="B46" s="76" t="s">
        <v>530</v>
      </c>
      <c r="C46" s="76"/>
      <c r="D46" s="58"/>
      <c r="E46" s="58"/>
      <c r="F46" s="58" t="s">
        <v>304</v>
      </c>
    </row>
    <row r="47" spans="1:6" ht="18.75">
      <c r="A47" s="58" t="s">
        <v>529</v>
      </c>
      <c r="B47" s="76" t="s">
        <v>528</v>
      </c>
      <c r="C47" s="76"/>
      <c r="D47" s="58"/>
      <c r="E47" s="58"/>
      <c r="F47" s="58"/>
    </row>
    <row r="48" spans="1:6" ht="18.75">
      <c r="A48" s="58" t="s">
        <v>527</v>
      </c>
      <c r="B48" s="76" t="s">
        <v>526</v>
      </c>
      <c r="C48" s="76"/>
      <c r="D48" s="58"/>
      <c r="E48" s="58"/>
      <c r="F48" s="58" t="s">
        <v>304</v>
      </c>
    </row>
    <row r="49" spans="1:6" ht="18.75">
      <c r="A49" s="58" t="s">
        <v>525</v>
      </c>
      <c r="B49" s="76" t="s">
        <v>524</v>
      </c>
      <c r="C49" s="76"/>
      <c r="D49" s="58"/>
      <c r="E49" s="58" t="s">
        <v>304</v>
      </c>
      <c r="F49" s="58"/>
    </row>
    <row r="50" spans="1:6" ht="18.75">
      <c r="A50" s="58" t="s">
        <v>523</v>
      </c>
      <c r="B50" s="76" t="s">
        <v>522</v>
      </c>
      <c r="C50" s="76"/>
      <c r="D50" s="58"/>
      <c r="E50" s="58" t="s">
        <v>304</v>
      </c>
      <c r="F50" s="58"/>
    </row>
    <row r="51" spans="1:6" ht="18.75">
      <c r="A51" s="58" t="s">
        <v>521</v>
      </c>
      <c r="B51" s="76" t="s">
        <v>520</v>
      </c>
      <c r="C51" s="76"/>
      <c r="D51" s="58"/>
      <c r="E51" s="58" t="s">
        <v>304</v>
      </c>
      <c r="F51" s="58"/>
    </row>
    <row r="52" spans="1:6" ht="18.75">
      <c r="A52" s="58" t="s">
        <v>245</v>
      </c>
      <c r="B52" s="76" t="s">
        <v>244</v>
      </c>
      <c r="C52" s="76"/>
      <c r="D52" s="58"/>
      <c r="E52" s="58"/>
      <c r="F52" s="58"/>
    </row>
    <row r="53" spans="1:6" ht="18.75">
      <c r="A53" s="58" t="s">
        <v>519</v>
      </c>
      <c r="B53" s="76" t="s">
        <v>518</v>
      </c>
      <c r="C53" s="76"/>
      <c r="D53" s="58"/>
      <c r="E53" s="58" t="s">
        <v>304</v>
      </c>
      <c r="F53" s="58"/>
    </row>
    <row r="54" spans="1:6" ht="18.75">
      <c r="A54" s="58" t="s">
        <v>517</v>
      </c>
      <c r="B54" s="76" t="s">
        <v>516</v>
      </c>
      <c r="C54" s="76"/>
      <c r="D54" s="58"/>
      <c r="E54" s="58"/>
      <c r="F54" s="58" t="s">
        <v>304</v>
      </c>
    </row>
    <row r="55" spans="1:6" ht="18.75">
      <c r="A55" s="58" t="s">
        <v>515</v>
      </c>
      <c r="B55" s="76" t="s">
        <v>514</v>
      </c>
      <c r="C55" s="76"/>
      <c r="D55" s="58"/>
      <c r="E55" s="58" t="s">
        <v>304</v>
      </c>
      <c r="F55" s="58"/>
    </row>
    <row r="56" spans="1:6" ht="18.75">
      <c r="A56" s="58" t="s">
        <v>513</v>
      </c>
      <c r="B56" s="76" t="s">
        <v>512</v>
      </c>
      <c r="C56" s="76"/>
      <c r="D56" s="58"/>
      <c r="E56" s="58"/>
      <c r="F56" s="58" t="s">
        <v>304</v>
      </c>
    </row>
    <row r="57" spans="1:6" ht="18.75">
      <c r="A57" s="58" t="s">
        <v>511</v>
      </c>
      <c r="B57" s="76" t="s">
        <v>510</v>
      </c>
      <c r="C57" s="76"/>
      <c r="D57" s="58"/>
      <c r="E57" s="58" t="s">
        <v>304</v>
      </c>
      <c r="F57" s="58"/>
    </row>
    <row r="58" spans="1:6" ht="18.75">
      <c r="A58" s="58" t="s">
        <v>509</v>
      </c>
      <c r="B58" s="76" t="s">
        <v>508</v>
      </c>
      <c r="C58" s="76"/>
      <c r="D58" s="58"/>
      <c r="E58" s="58"/>
      <c r="F58" s="58" t="s">
        <v>304</v>
      </c>
    </row>
    <row r="59" spans="1:6" ht="18.75">
      <c r="A59" s="58" t="s">
        <v>507</v>
      </c>
      <c r="B59" s="76" t="s">
        <v>506</v>
      </c>
      <c r="C59" s="76"/>
      <c r="D59" s="58"/>
      <c r="E59" s="58" t="s">
        <v>304</v>
      </c>
      <c r="F59" s="58"/>
    </row>
    <row r="60" spans="1:6" ht="18.75">
      <c r="A60" s="58" t="s">
        <v>241</v>
      </c>
      <c r="B60" s="76" t="s">
        <v>240</v>
      </c>
      <c r="C60" s="76"/>
      <c r="D60" s="58"/>
      <c r="E60" s="58" t="s">
        <v>304</v>
      </c>
      <c r="F60" s="58"/>
    </row>
    <row r="61" spans="1:6" ht="18.75">
      <c r="A61" s="58" t="s">
        <v>505</v>
      </c>
      <c r="B61" s="76" t="s">
        <v>504</v>
      </c>
      <c r="C61" s="76"/>
      <c r="D61" s="58"/>
      <c r="E61" s="58"/>
      <c r="F61" s="58" t="s">
        <v>304</v>
      </c>
    </row>
    <row r="62" spans="1:6" ht="18.75">
      <c r="A62" s="58" t="s">
        <v>503</v>
      </c>
      <c r="B62" s="76" t="s">
        <v>502</v>
      </c>
      <c r="C62" s="76"/>
      <c r="D62" s="58"/>
      <c r="E62" s="58" t="s">
        <v>304</v>
      </c>
      <c r="F62" s="58"/>
    </row>
    <row r="63" spans="1:6" ht="18.75">
      <c r="A63" s="58" t="s">
        <v>501</v>
      </c>
      <c r="B63" s="76" t="s">
        <v>500</v>
      </c>
      <c r="C63" s="76"/>
      <c r="D63" s="58"/>
      <c r="E63" s="58"/>
      <c r="F63" s="58" t="s">
        <v>304</v>
      </c>
    </row>
    <row r="64" spans="1:6" ht="18.75">
      <c r="A64" s="58" t="s">
        <v>499</v>
      </c>
      <c r="B64" s="76" t="s">
        <v>498</v>
      </c>
      <c r="C64" s="76"/>
      <c r="D64" s="58"/>
      <c r="E64" s="58" t="s">
        <v>304</v>
      </c>
      <c r="F64" s="58"/>
    </row>
    <row r="65" spans="1:6" ht="18.75">
      <c r="A65" s="58" t="s">
        <v>239</v>
      </c>
      <c r="B65" s="76" t="s">
        <v>238</v>
      </c>
      <c r="C65" s="76"/>
      <c r="D65" s="58"/>
      <c r="E65" s="58"/>
      <c r="F65" s="58" t="s">
        <v>304</v>
      </c>
    </row>
    <row r="66" spans="1:6" ht="18.75">
      <c r="A66" s="58" t="s">
        <v>497</v>
      </c>
      <c r="B66" s="76" t="s">
        <v>496</v>
      </c>
      <c r="C66" s="76"/>
      <c r="D66" s="58"/>
      <c r="E66" s="58" t="s">
        <v>304</v>
      </c>
      <c r="F66" s="58"/>
    </row>
    <row r="67" spans="1:6" ht="18.75">
      <c r="A67" s="58" t="s">
        <v>495</v>
      </c>
      <c r="B67" s="76" t="s">
        <v>494</v>
      </c>
      <c r="C67" s="76"/>
      <c r="D67" s="58"/>
      <c r="E67" s="58"/>
      <c r="F67" s="58" t="s">
        <v>304</v>
      </c>
    </row>
    <row r="68" spans="1:6" ht="18.75">
      <c r="A68" s="58" t="s">
        <v>493</v>
      </c>
      <c r="B68" s="76" t="s">
        <v>492</v>
      </c>
      <c r="C68" s="76"/>
      <c r="D68" s="58"/>
      <c r="E68" s="58" t="s">
        <v>304</v>
      </c>
      <c r="F68" s="58"/>
    </row>
    <row r="69" spans="1:6" ht="18.75">
      <c r="A69" s="58" t="s">
        <v>491</v>
      </c>
      <c r="B69" s="76" t="s">
        <v>490</v>
      </c>
      <c r="C69" s="76"/>
      <c r="D69" s="58"/>
      <c r="E69" s="58"/>
      <c r="F69" s="58" t="s">
        <v>304</v>
      </c>
    </row>
    <row r="70" spans="1:6" ht="18.75">
      <c r="A70" s="58" t="s">
        <v>489</v>
      </c>
      <c r="B70" s="76" t="s">
        <v>488</v>
      </c>
      <c r="C70" s="76"/>
      <c r="D70" s="58"/>
      <c r="E70" s="58" t="s">
        <v>304</v>
      </c>
      <c r="F70" s="58"/>
    </row>
    <row r="71" spans="1:6" ht="18.75">
      <c r="A71" s="58" t="s">
        <v>487</v>
      </c>
      <c r="B71" s="76" t="s">
        <v>486</v>
      </c>
      <c r="C71" s="76"/>
      <c r="D71" s="58"/>
      <c r="E71" s="58"/>
      <c r="F71" s="58" t="s">
        <v>304</v>
      </c>
    </row>
    <row r="72" spans="1:6" ht="18.75">
      <c r="A72" s="58" t="s">
        <v>485</v>
      </c>
      <c r="B72" s="76" t="s">
        <v>484</v>
      </c>
      <c r="C72" s="76"/>
      <c r="D72" s="58"/>
      <c r="E72" s="58" t="s">
        <v>304</v>
      </c>
      <c r="F72" s="58"/>
    </row>
    <row r="73" spans="1:6" ht="18.75">
      <c r="A73" s="58" t="s">
        <v>483</v>
      </c>
      <c r="B73" s="76" t="s">
        <v>482</v>
      </c>
      <c r="C73" s="76"/>
      <c r="D73" s="58"/>
      <c r="E73" s="58"/>
      <c r="F73" s="58" t="s">
        <v>304</v>
      </c>
    </row>
    <row r="74" spans="1:6" ht="18.75">
      <c r="A74" s="58" t="s">
        <v>481</v>
      </c>
      <c r="B74" s="76" t="s">
        <v>480</v>
      </c>
      <c r="C74" s="76"/>
      <c r="D74" s="58"/>
      <c r="E74" s="58" t="s">
        <v>304</v>
      </c>
      <c r="F74" s="58"/>
    </row>
    <row r="75" spans="1:6" ht="18.75">
      <c r="A75" s="58" t="s">
        <v>479</v>
      </c>
      <c r="B75" s="76" t="s">
        <v>478</v>
      </c>
      <c r="C75" s="76"/>
      <c r="D75" s="58"/>
      <c r="E75" s="58"/>
      <c r="F75" s="58" t="s">
        <v>304</v>
      </c>
    </row>
    <row r="76" spans="1:6" ht="18.75">
      <c r="A76" s="58" t="s">
        <v>477</v>
      </c>
      <c r="B76" s="76" t="s">
        <v>476</v>
      </c>
      <c r="C76" s="76"/>
      <c r="D76" s="58"/>
      <c r="E76" s="58" t="s">
        <v>304</v>
      </c>
      <c r="F76" s="58"/>
    </row>
    <row r="77" spans="1:6" ht="18.75">
      <c r="A77" s="58" t="s">
        <v>475</v>
      </c>
      <c r="B77" s="76" t="s">
        <v>474</v>
      </c>
      <c r="C77" s="76"/>
      <c r="D77" s="58"/>
      <c r="E77" s="58"/>
      <c r="F77" s="58" t="s">
        <v>304</v>
      </c>
    </row>
    <row r="78" spans="1:6" ht="18.75">
      <c r="A78" s="58" t="s">
        <v>473</v>
      </c>
      <c r="B78" s="76" t="s">
        <v>472</v>
      </c>
      <c r="C78" s="76"/>
      <c r="D78" s="58"/>
      <c r="E78" s="58"/>
      <c r="F78" s="58"/>
    </row>
    <row r="79" spans="1:6" ht="18.75">
      <c r="A79" s="58" t="s">
        <v>471</v>
      </c>
      <c r="B79" s="76" t="s">
        <v>470</v>
      </c>
      <c r="C79" s="76"/>
      <c r="D79" s="58"/>
      <c r="E79" s="58" t="s">
        <v>465</v>
      </c>
      <c r="F79" s="58"/>
    </row>
    <row r="80" spans="1:6" ht="18.75">
      <c r="A80" s="58" t="s">
        <v>469</v>
      </c>
      <c r="B80" s="76" t="s">
        <v>468</v>
      </c>
      <c r="C80" s="76"/>
      <c r="D80" s="58"/>
      <c r="E80" s="58" t="s">
        <v>465</v>
      </c>
      <c r="F80" s="58"/>
    </row>
    <row r="81" spans="1:6" ht="18.75">
      <c r="A81" s="58" t="s">
        <v>467</v>
      </c>
      <c r="B81" s="76" t="s">
        <v>466</v>
      </c>
      <c r="C81" s="76"/>
      <c r="D81" s="58"/>
      <c r="E81" s="58" t="s">
        <v>465</v>
      </c>
      <c r="F81" s="58"/>
    </row>
    <row r="82" spans="1:6" ht="18.75">
      <c r="A82" s="58" t="s">
        <v>237</v>
      </c>
      <c r="B82" s="76" t="s">
        <v>236</v>
      </c>
      <c r="C82" s="76"/>
      <c r="D82" s="58"/>
      <c r="E82" s="58"/>
      <c r="F82" s="58"/>
    </row>
    <row r="83" spans="1:6" ht="18.75">
      <c r="A83" s="58" t="s">
        <v>464</v>
      </c>
      <c r="B83" s="76" t="s">
        <v>463</v>
      </c>
      <c r="C83" s="76"/>
      <c r="D83" s="58"/>
      <c r="E83" s="58" t="s">
        <v>304</v>
      </c>
      <c r="F83" s="58"/>
    </row>
    <row r="84" spans="1:6" ht="18.75">
      <c r="A84" s="58" t="s">
        <v>462</v>
      </c>
      <c r="B84" s="76" t="s">
        <v>461</v>
      </c>
      <c r="C84" s="76"/>
      <c r="D84" s="58"/>
      <c r="E84" s="58"/>
      <c r="F84" s="58" t="s">
        <v>304</v>
      </c>
    </row>
    <row r="85" spans="1:6" ht="18.75">
      <c r="A85" s="58" t="s">
        <v>460</v>
      </c>
      <c r="B85" s="76" t="s">
        <v>459</v>
      </c>
      <c r="C85" s="76"/>
      <c r="D85" s="58"/>
      <c r="E85" s="58" t="s">
        <v>304</v>
      </c>
      <c r="F85" s="58"/>
    </row>
    <row r="86" spans="1:6" ht="18.75">
      <c r="A86" s="58" t="s">
        <v>458</v>
      </c>
      <c r="B86" s="76" t="s">
        <v>457</v>
      </c>
      <c r="C86" s="76"/>
      <c r="D86" s="58"/>
      <c r="E86" s="58"/>
      <c r="F86" s="58" t="s">
        <v>304</v>
      </c>
    </row>
    <row r="87" spans="1:6" ht="18.75">
      <c r="A87" s="58" t="s">
        <v>456</v>
      </c>
      <c r="B87" s="76" t="s">
        <v>455</v>
      </c>
      <c r="C87" s="76"/>
      <c r="D87" s="58"/>
      <c r="E87" s="58" t="s">
        <v>304</v>
      </c>
      <c r="F87" s="58"/>
    </row>
    <row r="88" spans="1:6" ht="18.75">
      <c r="A88" s="58" t="s">
        <v>233</v>
      </c>
      <c r="B88" s="76" t="s">
        <v>232</v>
      </c>
      <c r="C88" s="76"/>
      <c r="D88" s="58"/>
      <c r="E88" s="58"/>
      <c r="F88" s="58" t="s">
        <v>304</v>
      </c>
    </row>
    <row r="89" spans="1:6" ht="18.75">
      <c r="A89" s="58" t="s">
        <v>454</v>
      </c>
      <c r="B89" s="76" t="s">
        <v>453</v>
      </c>
      <c r="C89" s="76"/>
      <c r="D89" s="58"/>
      <c r="E89" s="58"/>
      <c r="F89" s="58"/>
    </row>
    <row r="90" spans="1:6" ht="18.75">
      <c r="A90" s="58" t="s">
        <v>452</v>
      </c>
      <c r="B90" s="76" t="s">
        <v>451</v>
      </c>
      <c r="C90" s="76"/>
      <c r="D90" s="58"/>
      <c r="E90" s="58" t="s">
        <v>304</v>
      </c>
      <c r="F90" s="58"/>
    </row>
    <row r="91" spans="1:6" ht="18.75">
      <c r="A91" s="58" t="s">
        <v>450</v>
      </c>
      <c r="B91" s="76" t="s">
        <v>449</v>
      </c>
      <c r="C91" s="76"/>
      <c r="D91" s="58"/>
      <c r="E91" s="58"/>
      <c r="F91" s="58" t="s">
        <v>304</v>
      </c>
    </row>
    <row r="92" spans="1:6" ht="18.75">
      <c r="A92" s="58" t="s">
        <v>448</v>
      </c>
      <c r="B92" s="76" t="s">
        <v>447</v>
      </c>
      <c r="C92" s="76"/>
      <c r="D92" s="58"/>
      <c r="E92" s="58" t="s">
        <v>304</v>
      </c>
      <c r="F92" s="58"/>
    </row>
    <row r="93" spans="1:6" ht="18.75">
      <c r="A93" s="58" t="s">
        <v>446</v>
      </c>
      <c r="B93" s="76" t="s">
        <v>445</v>
      </c>
      <c r="C93" s="76"/>
      <c r="D93" s="58"/>
      <c r="E93" s="58" t="s">
        <v>304</v>
      </c>
      <c r="F93" s="58"/>
    </row>
    <row r="94" spans="1:6" ht="18.75">
      <c r="A94" s="58" t="s">
        <v>444</v>
      </c>
      <c r="B94" s="76" t="s">
        <v>443</v>
      </c>
      <c r="C94" s="76"/>
      <c r="D94" s="58"/>
      <c r="E94" s="58" t="s">
        <v>304</v>
      </c>
      <c r="F94" s="58"/>
    </row>
    <row r="95" spans="1:6" ht="18.75">
      <c r="A95" s="58" t="s">
        <v>442</v>
      </c>
      <c r="B95" s="76" t="s">
        <v>441</v>
      </c>
      <c r="C95" s="76"/>
      <c r="D95" s="58"/>
      <c r="E95" s="58" t="s">
        <v>304</v>
      </c>
      <c r="F95" s="58"/>
    </row>
    <row r="96" spans="1:6" ht="18.75">
      <c r="A96" s="58" t="s">
        <v>440</v>
      </c>
      <c r="B96" s="76" t="s">
        <v>439</v>
      </c>
      <c r="C96" s="76"/>
      <c r="D96" s="58"/>
      <c r="E96" s="58"/>
      <c r="F96" s="58" t="s">
        <v>304</v>
      </c>
    </row>
    <row r="97" spans="1:6" ht="18.75">
      <c r="A97" s="58" t="s">
        <v>438</v>
      </c>
      <c r="B97" s="76" t="s">
        <v>437</v>
      </c>
      <c r="C97" s="76"/>
      <c r="D97" s="58"/>
      <c r="E97" s="58"/>
      <c r="F97" s="58" t="s">
        <v>304</v>
      </c>
    </row>
    <row r="98" spans="1:6" ht="18.75">
      <c r="A98" s="58" t="s">
        <v>436</v>
      </c>
      <c r="B98" s="76" t="s">
        <v>435</v>
      </c>
      <c r="C98" s="76"/>
      <c r="D98" s="58"/>
      <c r="E98" s="58"/>
      <c r="F98" s="58" t="s">
        <v>304</v>
      </c>
    </row>
    <row r="99" spans="1:6" ht="18.75">
      <c r="A99" s="58" t="s">
        <v>434</v>
      </c>
      <c r="B99" s="76" t="s">
        <v>433</v>
      </c>
      <c r="C99" s="76"/>
      <c r="D99" s="58"/>
      <c r="E99" s="58"/>
      <c r="F99" s="58" t="s">
        <v>304</v>
      </c>
    </row>
    <row r="100" spans="1:6" ht="18.75">
      <c r="A100" s="58" t="s">
        <v>432</v>
      </c>
      <c r="B100" s="76" t="s">
        <v>431</v>
      </c>
      <c r="C100" s="76"/>
      <c r="D100" s="58"/>
      <c r="E100" s="58" t="s">
        <v>304</v>
      </c>
      <c r="F100" s="58"/>
    </row>
    <row r="101" spans="1:6" ht="18.75">
      <c r="A101" s="58" t="s">
        <v>430</v>
      </c>
      <c r="B101" s="76" t="s">
        <v>429</v>
      </c>
      <c r="C101" s="76"/>
      <c r="D101" s="58"/>
      <c r="E101" s="58" t="s">
        <v>304</v>
      </c>
      <c r="F101" s="58"/>
    </row>
    <row r="102" spans="1:6" ht="18.75">
      <c r="A102" s="58" t="s">
        <v>428</v>
      </c>
      <c r="B102" s="76" t="s">
        <v>427</v>
      </c>
      <c r="C102" s="76"/>
      <c r="D102" s="58"/>
      <c r="E102" s="58"/>
      <c r="F102" s="58" t="s">
        <v>304</v>
      </c>
    </row>
    <row r="103" spans="1:6" ht="18.75">
      <c r="A103" s="58" t="s">
        <v>426</v>
      </c>
      <c r="B103" s="76" t="s">
        <v>425</v>
      </c>
      <c r="C103" s="76"/>
      <c r="D103" s="58"/>
      <c r="E103" s="58"/>
      <c r="F103" s="58" t="s">
        <v>304</v>
      </c>
    </row>
    <row r="104" spans="1:6" ht="18.75">
      <c r="A104" s="58" t="s">
        <v>424</v>
      </c>
      <c r="B104" s="76" t="s">
        <v>423</v>
      </c>
      <c r="C104" s="76"/>
      <c r="D104" s="58"/>
      <c r="E104" s="58" t="s">
        <v>304</v>
      </c>
      <c r="F104" s="58"/>
    </row>
    <row r="105" spans="1:6" ht="18.75">
      <c r="A105" s="58" t="s">
        <v>422</v>
      </c>
      <c r="B105" s="76" t="s">
        <v>421</v>
      </c>
      <c r="C105" s="76"/>
      <c r="D105" s="58"/>
      <c r="E105" s="58"/>
      <c r="F105" s="58" t="s">
        <v>304</v>
      </c>
    </row>
    <row r="106" spans="1:6" ht="18.75">
      <c r="A106" s="58" t="s">
        <v>420</v>
      </c>
      <c r="B106" s="76" t="s">
        <v>419</v>
      </c>
      <c r="C106" s="76"/>
      <c r="D106" s="58"/>
      <c r="E106" s="58" t="s">
        <v>304</v>
      </c>
      <c r="F106" s="58"/>
    </row>
    <row r="107" spans="1:6" ht="18.75">
      <c r="A107" s="58" t="s">
        <v>418</v>
      </c>
      <c r="B107" s="76" t="s">
        <v>417</v>
      </c>
      <c r="C107" s="76"/>
      <c r="D107" s="58"/>
      <c r="E107" s="58" t="s">
        <v>304</v>
      </c>
      <c r="F107" s="58"/>
    </row>
    <row r="108" spans="1:6" ht="18.75">
      <c r="A108" s="58" t="s">
        <v>416</v>
      </c>
      <c r="B108" s="76" t="s">
        <v>415</v>
      </c>
      <c r="C108" s="76"/>
      <c r="D108" s="58"/>
      <c r="E108" s="58"/>
      <c r="F108" s="58" t="s">
        <v>304</v>
      </c>
    </row>
    <row r="109" spans="1:6" ht="18.75">
      <c r="A109" s="58" t="s">
        <v>414</v>
      </c>
      <c r="B109" s="76" t="s">
        <v>413</v>
      </c>
      <c r="C109" s="76"/>
      <c r="D109" s="58"/>
      <c r="E109" s="58" t="s">
        <v>304</v>
      </c>
      <c r="F109" s="58"/>
    </row>
    <row r="110" spans="1:6" ht="18.75">
      <c r="A110" s="58" t="s">
        <v>412</v>
      </c>
      <c r="B110" s="76" t="s">
        <v>411</v>
      </c>
      <c r="C110" s="76"/>
      <c r="D110" s="58"/>
      <c r="E110" s="58" t="s">
        <v>304</v>
      </c>
      <c r="F110" s="58"/>
    </row>
    <row r="111" spans="1:6" ht="18.75">
      <c r="A111" s="58" t="s">
        <v>410</v>
      </c>
      <c r="B111" s="76" t="s">
        <v>409</v>
      </c>
      <c r="C111" s="76"/>
      <c r="D111" s="58"/>
      <c r="E111" s="58"/>
      <c r="F111" s="58" t="s">
        <v>304</v>
      </c>
    </row>
    <row r="112" spans="1:6" ht="18.75">
      <c r="A112" s="58" t="s">
        <v>408</v>
      </c>
      <c r="B112" s="76" t="s">
        <v>407</v>
      </c>
      <c r="C112" s="76"/>
      <c r="D112" s="58"/>
      <c r="E112" s="58"/>
      <c r="F112" s="58"/>
    </row>
    <row r="113" spans="1:6" ht="18.75">
      <c r="A113" s="58" t="s">
        <v>406</v>
      </c>
      <c r="B113" s="76" t="s">
        <v>405</v>
      </c>
      <c r="C113" s="76"/>
      <c r="D113" s="58"/>
      <c r="E113" s="58" t="s">
        <v>304</v>
      </c>
      <c r="F113" s="58"/>
    </row>
    <row r="114" spans="1:6" ht="18.75">
      <c r="A114" s="58" t="s">
        <v>404</v>
      </c>
      <c r="B114" s="76" t="s">
        <v>403</v>
      </c>
      <c r="C114" s="76"/>
      <c r="D114" s="58"/>
      <c r="E114" s="58"/>
      <c r="F114" s="58" t="s">
        <v>304</v>
      </c>
    </row>
    <row r="115" spans="1:6" ht="18.75">
      <c r="A115" s="58" t="s">
        <v>402</v>
      </c>
      <c r="B115" s="76" t="s">
        <v>401</v>
      </c>
      <c r="C115" s="76"/>
      <c r="D115" s="58"/>
      <c r="E115" s="58"/>
      <c r="F115" s="58"/>
    </row>
    <row r="116" spans="1:6" ht="18.75">
      <c r="A116" s="58" t="s">
        <v>400</v>
      </c>
      <c r="B116" s="76" t="s">
        <v>399</v>
      </c>
      <c r="C116" s="76"/>
      <c r="D116" s="58"/>
      <c r="E116" s="58" t="s">
        <v>361</v>
      </c>
      <c r="F116" s="58"/>
    </row>
    <row r="117" spans="1:6" ht="18.75">
      <c r="A117" s="58" t="s">
        <v>398</v>
      </c>
      <c r="B117" s="76" t="s">
        <v>397</v>
      </c>
      <c r="C117" s="76"/>
      <c r="D117" s="58"/>
      <c r="E117" s="58" t="s">
        <v>361</v>
      </c>
      <c r="F117" s="58"/>
    </row>
    <row r="118" spans="1:6" ht="18.75">
      <c r="A118" s="58" t="s">
        <v>396</v>
      </c>
      <c r="B118" s="76" t="s">
        <v>395</v>
      </c>
      <c r="C118" s="76"/>
      <c r="D118" s="58"/>
      <c r="E118" s="58" t="s">
        <v>361</v>
      </c>
      <c r="F118" s="58"/>
    </row>
    <row r="119" spans="1:6" ht="18.75">
      <c r="A119" s="58" t="s">
        <v>394</v>
      </c>
      <c r="B119" s="76" t="s">
        <v>393</v>
      </c>
      <c r="C119" s="76"/>
      <c r="D119" s="58"/>
      <c r="E119" s="58" t="s">
        <v>361</v>
      </c>
      <c r="F119" s="58"/>
    </row>
    <row r="120" spans="1:6" ht="18.75">
      <c r="A120" s="58" t="s">
        <v>392</v>
      </c>
      <c r="B120" s="76" t="s">
        <v>391</v>
      </c>
      <c r="C120" s="76"/>
      <c r="D120" s="58"/>
      <c r="E120" s="58" t="s">
        <v>361</v>
      </c>
      <c r="F120" s="58"/>
    </row>
    <row r="121" spans="1:6" ht="18.75">
      <c r="A121" s="58" t="s">
        <v>390</v>
      </c>
      <c r="B121" s="76" t="s">
        <v>389</v>
      </c>
      <c r="C121" s="76"/>
      <c r="D121" s="58"/>
      <c r="E121" s="58" t="s">
        <v>361</v>
      </c>
      <c r="F121" s="58"/>
    </row>
    <row r="122" spans="1:6" ht="18.75">
      <c r="A122" s="58" t="s">
        <v>388</v>
      </c>
      <c r="B122" s="76" t="s">
        <v>387</v>
      </c>
      <c r="C122" s="76"/>
      <c r="D122" s="58"/>
      <c r="E122" s="58" t="s">
        <v>361</v>
      </c>
      <c r="F122" s="58"/>
    </row>
    <row r="123" spans="1:6" ht="18.75">
      <c r="A123" s="58" t="s">
        <v>386</v>
      </c>
      <c r="B123" s="76" t="s">
        <v>385</v>
      </c>
      <c r="C123" s="76"/>
      <c r="D123" s="58"/>
      <c r="E123" s="58" t="s">
        <v>361</v>
      </c>
      <c r="F123" s="58"/>
    </row>
    <row r="124" spans="1:6" ht="18.75">
      <c r="A124" s="58" t="s">
        <v>384</v>
      </c>
      <c r="B124" s="76" t="s">
        <v>382</v>
      </c>
      <c r="C124" s="76"/>
      <c r="D124" s="58"/>
      <c r="E124" s="58" t="s">
        <v>304</v>
      </c>
      <c r="F124" s="58"/>
    </row>
    <row r="125" spans="1:6" ht="18.75">
      <c r="A125" s="58" t="s">
        <v>383</v>
      </c>
      <c r="B125" s="76" t="s">
        <v>382</v>
      </c>
      <c r="C125" s="76"/>
      <c r="D125" s="58"/>
      <c r="E125" s="58"/>
      <c r="F125" s="58" t="s">
        <v>304</v>
      </c>
    </row>
    <row r="126" spans="1:6" ht="18.75">
      <c r="A126" s="58" t="s">
        <v>381</v>
      </c>
      <c r="B126" s="76" t="s">
        <v>380</v>
      </c>
      <c r="C126" s="76"/>
      <c r="D126" s="58"/>
      <c r="E126" s="58" t="s">
        <v>304</v>
      </c>
      <c r="F126" s="58" t="s">
        <v>304</v>
      </c>
    </row>
    <row r="127" spans="1:6" ht="18.75">
      <c r="A127" s="58" t="s">
        <v>379</v>
      </c>
      <c r="B127" s="76" t="s">
        <v>378</v>
      </c>
      <c r="C127" s="76"/>
      <c r="D127" s="58"/>
      <c r="E127" s="58" t="s">
        <v>304</v>
      </c>
      <c r="F127" s="58"/>
    </row>
    <row r="128" spans="1:6" ht="18.75">
      <c r="A128" s="58" t="s">
        <v>377</v>
      </c>
      <c r="B128" s="76" t="s">
        <v>376</v>
      </c>
      <c r="C128" s="76"/>
      <c r="D128" s="58"/>
      <c r="E128" s="58"/>
      <c r="F128" s="58" t="s">
        <v>304</v>
      </c>
    </row>
    <row r="129" spans="1:6" ht="18.75">
      <c r="A129" s="58" t="s">
        <v>375</v>
      </c>
      <c r="B129" s="76" t="s">
        <v>374</v>
      </c>
      <c r="C129" s="76"/>
      <c r="D129" s="58"/>
      <c r="E129" s="58" t="s">
        <v>304</v>
      </c>
      <c r="F129" s="58"/>
    </row>
    <row r="130" spans="1:6" ht="18.75">
      <c r="A130" s="58" t="s">
        <v>373</v>
      </c>
      <c r="B130" s="76" t="s">
        <v>372</v>
      </c>
      <c r="C130" s="76"/>
      <c r="D130" s="58"/>
      <c r="E130" s="58" t="s">
        <v>361</v>
      </c>
      <c r="F130" s="58"/>
    </row>
    <row r="131" spans="1:6" ht="18.75">
      <c r="A131" s="58" t="s">
        <v>371</v>
      </c>
      <c r="B131" s="76" t="s">
        <v>370</v>
      </c>
      <c r="C131" s="76"/>
      <c r="D131" s="58"/>
      <c r="E131" s="58" t="s">
        <v>304</v>
      </c>
      <c r="F131" s="58"/>
    </row>
    <row r="132" spans="1:6" ht="18.75">
      <c r="A132" s="58" t="s">
        <v>369</v>
      </c>
      <c r="B132" s="76" t="s">
        <v>368</v>
      </c>
      <c r="C132" s="76"/>
      <c r="D132" s="58"/>
      <c r="E132" s="58" t="s">
        <v>361</v>
      </c>
      <c r="F132" s="58"/>
    </row>
    <row r="133" spans="1:6" ht="18.75">
      <c r="A133" s="58" t="s">
        <v>367</v>
      </c>
      <c r="B133" s="76" t="s">
        <v>366</v>
      </c>
      <c r="C133" s="76"/>
      <c r="D133" s="58"/>
      <c r="E133" s="58" t="s">
        <v>361</v>
      </c>
      <c r="F133" s="58"/>
    </row>
    <row r="134" spans="1:6" ht="18.75">
      <c r="A134" s="58" t="s">
        <v>365</v>
      </c>
      <c r="B134" s="76" t="s">
        <v>364</v>
      </c>
      <c r="C134" s="76"/>
      <c r="D134" s="58"/>
      <c r="E134" s="58" t="s">
        <v>361</v>
      </c>
      <c r="F134" s="58"/>
    </row>
    <row r="135" spans="1:6" ht="18.75">
      <c r="A135" s="58" t="s">
        <v>363</v>
      </c>
      <c r="B135" s="76" t="s">
        <v>362</v>
      </c>
      <c r="C135" s="76"/>
      <c r="D135" s="58"/>
      <c r="E135" s="58" t="s">
        <v>361</v>
      </c>
      <c r="F135" s="58"/>
    </row>
    <row r="136" spans="1:6" ht="18.75">
      <c r="A136" s="58"/>
      <c r="B136" s="76" t="s">
        <v>360</v>
      </c>
      <c r="C136" s="76"/>
      <c r="D136" s="58"/>
      <c r="E136" s="58"/>
      <c r="F136" s="58"/>
    </row>
    <row r="137" spans="1:6" ht="18.75">
      <c r="A137" s="58" t="s">
        <v>359</v>
      </c>
      <c r="B137" s="76" t="s">
        <v>358</v>
      </c>
      <c r="C137" s="76"/>
      <c r="D137" s="58"/>
      <c r="E137" s="58" t="s">
        <v>304</v>
      </c>
      <c r="F137" s="58"/>
    </row>
    <row r="138" spans="1:6" ht="18.75">
      <c r="A138" s="58" t="s">
        <v>357</v>
      </c>
      <c r="B138" s="76" t="s">
        <v>356</v>
      </c>
      <c r="C138" s="76"/>
      <c r="D138" s="58"/>
      <c r="E138" s="58"/>
      <c r="F138" s="58" t="s">
        <v>304</v>
      </c>
    </row>
    <row r="139" spans="1:6" ht="18.75">
      <c r="A139" s="58" t="s">
        <v>355</v>
      </c>
      <c r="B139" s="76" t="s">
        <v>354</v>
      </c>
      <c r="C139" s="76"/>
      <c r="D139" s="58"/>
      <c r="E139" s="58"/>
      <c r="F139" s="58" t="s">
        <v>304</v>
      </c>
    </row>
    <row r="140" spans="1:6" ht="18.75">
      <c r="A140" s="58" t="s">
        <v>353</v>
      </c>
      <c r="B140" s="76" t="s">
        <v>352</v>
      </c>
      <c r="C140" s="76"/>
      <c r="D140" s="58"/>
      <c r="E140" s="58" t="s">
        <v>304</v>
      </c>
      <c r="F140" s="58"/>
    </row>
    <row r="141" spans="1:6" ht="18.75">
      <c r="A141" s="58" t="s">
        <v>351</v>
      </c>
      <c r="B141" s="76" t="s">
        <v>350</v>
      </c>
      <c r="C141" s="76"/>
      <c r="D141" s="58"/>
      <c r="E141" s="58"/>
      <c r="F141" s="58" t="s">
        <v>304</v>
      </c>
    </row>
    <row r="142" spans="1:6" ht="18.75">
      <c r="A142" s="58" t="s">
        <v>349</v>
      </c>
      <c r="B142" s="76" t="s">
        <v>348</v>
      </c>
      <c r="C142" s="76"/>
      <c r="D142" s="58"/>
      <c r="E142" s="58" t="s">
        <v>304</v>
      </c>
      <c r="F142" s="58"/>
    </row>
    <row r="143" spans="1:6" ht="18.75">
      <c r="A143" s="58" t="s">
        <v>347</v>
      </c>
      <c r="B143" s="76" t="s">
        <v>346</v>
      </c>
      <c r="C143" s="76"/>
      <c r="D143" s="58"/>
      <c r="E143" s="58"/>
      <c r="F143" s="58" t="s">
        <v>304</v>
      </c>
    </row>
    <row r="144" spans="1:6" ht="18.75">
      <c r="A144" s="58"/>
      <c r="B144" s="76" t="s">
        <v>345</v>
      </c>
      <c r="C144" s="76"/>
      <c r="D144" s="58"/>
      <c r="E144" s="58"/>
      <c r="F144" s="58"/>
    </row>
    <row r="145" spans="1:6" ht="18.75">
      <c r="A145" s="58" t="s">
        <v>344</v>
      </c>
      <c r="B145" s="76" t="s">
        <v>343</v>
      </c>
      <c r="C145" s="76"/>
      <c r="D145" s="58"/>
      <c r="E145" s="58" t="s">
        <v>304</v>
      </c>
      <c r="F145" s="58"/>
    </row>
    <row r="146" spans="1:6" ht="18.75">
      <c r="A146" s="58" t="s">
        <v>342</v>
      </c>
      <c r="B146" s="76" t="s">
        <v>341</v>
      </c>
      <c r="C146" s="76"/>
      <c r="D146" s="58"/>
      <c r="E146" s="58" t="s">
        <v>304</v>
      </c>
      <c r="F146" s="58"/>
    </row>
    <row r="147" spans="1:6" ht="18.75">
      <c r="A147" s="58" t="s">
        <v>340</v>
      </c>
      <c r="B147" s="76" t="s">
        <v>339</v>
      </c>
      <c r="C147" s="76"/>
      <c r="D147" s="58"/>
      <c r="E147" s="58" t="s">
        <v>304</v>
      </c>
      <c r="F147" s="58"/>
    </row>
    <row r="148" spans="1:6" ht="18.75">
      <c r="A148" s="58" t="s">
        <v>338</v>
      </c>
      <c r="B148" s="76" t="s">
        <v>337</v>
      </c>
      <c r="C148" s="76"/>
      <c r="D148" s="58"/>
      <c r="E148" s="58" t="s">
        <v>304</v>
      </c>
      <c r="F148" s="58"/>
    </row>
    <row r="149" spans="1:6" ht="18.75">
      <c r="A149" s="58" t="s">
        <v>336</v>
      </c>
      <c r="B149" s="76" t="s">
        <v>335</v>
      </c>
      <c r="C149" s="76"/>
      <c r="D149" s="58"/>
      <c r="E149" s="58" t="s">
        <v>304</v>
      </c>
      <c r="F149" s="58"/>
    </row>
    <row r="150" spans="1:6" ht="18.75">
      <c r="A150" s="58" t="s">
        <v>334</v>
      </c>
      <c r="B150" s="76" t="s">
        <v>333</v>
      </c>
      <c r="C150" s="76"/>
      <c r="D150" s="58"/>
      <c r="E150" s="58" t="s">
        <v>304</v>
      </c>
      <c r="F150" s="58"/>
    </row>
    <row r="151" spans="1:6" ht="18.75">
      <c r="A151" s="58" t="s">
        <v>332</v>
      </c>
      <c r="B151" s="76" t="s">
        <v>331</v>
      </c>
      <c r="C151" s="76"/>
      <c r="D151" s="58"/>
      <c r="E151" s="58" t="s">
        <v>304</v>
      </c>
      <c r="F151" s="58"/>
    </row>
    <row r="152" spans="1:6" ht="18.75">
      <c r="A152" s="58" t="s">
        <v>330</v>
      </c>
      <c r="B152" s="76" t="s">
        <v>329</v>
      </c>
      <c r="C152" s="76"/>
      <c r="D152" s="58"/>
      <c r="E152" s="58" t="s">
        <v>304</v>
      </c>
      <c r="F152" s="58"/>
    </row>
    <row r="153" spans="1:6" ht="18.75">
      <c r="A153" s="58" t="s">
        <v>328</v>
      </c>
      <c r="B153" s="76" t="s">
        <v>327</v>
      </c>
      <c r="C153" s="76"/>
      <c r="D153" s="58"/>
      <c r="E153" s="58" t="s">
        <v>304</v>
      </c>
      <c r="F153" s="58"/>
    </row>
    <row r="154" spans="1:6" ht="18.75">
      <c r="A154" s="58" t="s">
        <v>326</v>
      </c>
      <c r="B154" s="76" t="s">
        <v>325</v>
      </c>
      <c r="C154" s="76"/>
      <c r="D154" s="58"/>
      <c r="E154" s="58" t="s">
        <v>304</v>
      </c>
      <c r="F154" s="58"/>
    </row>
    <row r="155" spans="1:6" ht="18.75">
      <c r="A155" s="58" t="s">
        <v>324</v>
      </c>
      <c r="B155" s="76" t="s">
        <v>323</v>
      </c>
      <c r="C155" s="76"/>
      <c r="D155" s="58"/>
      <c r="E155" s="58" t="s">
        <v>304</v>
      </c>
      <c r="F155" s="58"/>
    </row>
    <row r="156" spans="1:6" ht="18.75">
      <c r="A156" s="58" t="s">
        <v>322</v>
      </c>
      <c r="B156" s="76" t="s">
        <v>321</v>
      </c>
      <c r="C156" s="76"/>
      <c r="D156" s="58"/>
      <c r="E156" s="58" t="s">
        <v>304</v>
      </c>
      <c r="F156" s="58"/>
    </row>
    <row r="157" spans="1:6" ht="18.75">
      <c r="A157" s="58" t="s">
        <v>320</v>
      </c>
      <c r="B157" s="76" t="s">
        <v>319</v>
      </c>
      <c r="C157" s="76"/>
      <c r="D157" s="58"/>
      <c r="E157" s="58" t="s">
        <v>304</v>
      </c>
      <c r="F157" s="58"/>
    </row>
    <row r="158" spans="1:6" ht="18.75">
      <c r="A158" s="58" t="s">
        <v>318</v>
      </c>
      <c r="B158" s="76" t="s">
        <v>317</v>
      </c>
      <c r="C158" s="76"/>
      <c r="D158" s="58"/>
      <c r="E158" s="58" t="s">
        <v>304</v>
      </c>
      <c r="F158" s="58"/>
    </row>
    <row r="159" spans="1:6" ht="18.75">
      <c r="A159" s="58" t="s">
        <v>316</v>
      </c>
      <c r="B159" s="76" t="s">
        <v>315</v>
      </c>
      <c r="C159" s="76"/>
      <c r="D159" s="58"/>
      <c r="E159" s="58" t="s">
        <v>304</v>
      </c>
      <c r="F159" s="58"/>
    </row>
    <row r="160" spans="1:6" ht="18.75">
      <c r="A160" s="58" t="s">
        <v>314</v>
      </c>
      <c r="B160" s="76" t="s">
        <v>313</v>
      </c>
      <c r="C160" s="76"/>
      <c r="D160" s="58"/>
      <c r="E160" s="58" t="s">
        <v>304</v>
      </c>
      <c r="F160" s="58"/>
    </row>
    <row r="161" spans="1:6" ht="18.75">
      <c r="A161" s="58" t="s">
        <v>312</v>
      </c>
      <c r="B161" s="76" t="s">
        <v>311</v>
      </c>
      <c r="C161" s="76"/>
      <c r="D161" s="58"/>
      <c r="E161" s="58" t="s">
        <v>304</v>
      </c>
      <c r="F161" s="58"/>
    </row>
    <row r="162" spans="1:6" ht="18.75">
      <c r="A162" s="58" t="s">
        <v>310</v>
      </c>
      <c r="B162" s="76" t="s">
        <v>309</v>
      </c>
      <c r="C162" s="76"/>
      <c r="D162" s="58"/>
      <c r="E162" s="58" t="s">
        <v>304</v>
      </c>
      <c r="F162" s="58"/>
    </row>
    <row r="163" spans="1:6" ht="18.75">
      <c r="A163" s="58" t="s">
        <v>308</v>
      </c>
      <c r="B163" s="76" t="s">
        <v>307</v>
      </c>
      <c r="C163" s="76"/>
      <c r="D163" s="58"/>
      <c r="E163" s="58" t="s">
        <v>304</v>
      </c>
      <c r="F163" s="58"/>
    </row>
    <row r="164" spans="1:6" ht="18.75">
      <c r="A164" s="58" t="s">
        <v>306</v>
      </c>
      <c r="B164" s="76" t="s">
        <v>305</v>
      </c>
      <c r="C164" s="76"/>
      <c r="D164" s="58"/>
      <c r="E164" s="58" t="s">
        <v>304</v>
      </c>
      <c r="F164" s="58"/>
    </row>
  </sheetData>
  <mergeCells count="165">
    <mergeCell ref="A1:B5"/>
    <mergeCell ref="C1:F1"/>
    <mergeCell ref="C2:F2"/>
    <mergeCell ref="C3:F3"/>
    <mergeCell ref="C4:F4"/>
    <mergeCell ref="C5:F5"/>
    <mergeCell ref="A6:F6"/>
    <mergeCell ref="A7:F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62:C162"/>
    <mergeCell ref="B163:C163"/>
    <mergeCell ref="B164:C164"/>
    <mergeCell ref="B156:C156"/>
    <mergeCell ref="B157:C157"/>
    <mergeCell ref="B158:C158"/>
    <mergeCell ref="B159:C159"/>
    <mergeCell ref="B160:C160"/>
    <mergeCell ref="B161:C161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C47"/>
  <sheetViews>
    <sheetView tabSelected="1" zoomScale="95" workbookViewId="0">
      <selection activeCell="B3" sqref="B3:C3"/>
    </sheetView>
  </sheetViews>
  <sheetFormatPr defaultRowHeight="12.75"/>
  <cols>
    <col min="1" max="1" width="34" style="14" customWidth="1"/>
    <col min="2" max="2" width="96.28515625" style="14" customWidth="1"/>
    <col min="3" max="3" width="13.7109375" style="14" customWidth="1"/>
    <col min="4" max="4" width="10.7109375" style="14" customWidth="1"/>
    <col min="5" max="5" width="13.140625" style="14" customWidth="1"/>
    <col min="6" max="16384" width="9.140625" style="14"/>
  </cols>
  <sheetData>
    <row r="1" spans="1:5" ht="18.75">
      <c r="A1" s="52"/>
      <c r="B1" s="84" t="s">
        <v>298</v>
      </c>
      <c r="C1" s="84"/>
      <c r="D1" s="49"/>
      <c r="E1" s="49"/>
    </row>
    <row r="2" spans="1:5" ht="18.75">
      <c r="A2" s="52"/>
      <c r="B2" s="84" t="s">
        <v>0</v>
      </c>
      <c r="C2" s="84"/>
      <c r="D2" s="49"/>
      <c r="E2" s="49"/>
    </row>
    <row r="3" spans="1:5" ht="18.75">
      <c r="A3" s="51"/>
      <c r="B3" s="84" t="s">
        <v>594</v>
      </c>
      <c r="C3" s="84"/>
      <c r="D3" s="50"/>
      <c r="E3" s="49"/>
    </row>
    <row r="4" spans="1:5" ht="18.75">
      <c r="A4" s="51"/>
      <c r="B4" s="51"/>
      <c r="C4" s="51"/>
      <c r="D4" s="50"/>
      <c r="E4" s="49"/>
    </row>
    <row r="5" spans="1:5" ht="27" customHeight="1" thickBot="1">
      <c r="A5" s="85" t="s">
        <v>585</v>
      </c>
      <c r="B5" s="85"/>
      <c r="C5" s="85"/>
      <c r="D5" s="85"/>
      <c r="E5" s="85"/>
    </row>
    <row r="6" spans="1:5" ht="34.5" customHeight="1" thickBot="1">
      <c r="A6" s="48" t="s">
        <v>297</v>
      </c>
      <c r="B6" s="47" t="s">
        <v>296</v>
      </c>
      <c r="C6" s="46" t="s">
        <v>4</v>
      </c>
      <c r="D6" s="45" t="s">
        <v>5</v>
      </c>
      <c r="E6" s="45" t="s">
        <v>6</v>
      </c>
    </row>
    <row r="7" spans="1:5" s="31" customFormat="1" ht="18.75" customHeight="1">
      <c r="A7" s="30" t="s">
        <v>295</v>
      </c>
      <c r="B7" s="29" t="s">
        <v>294</v>
      </c>
      <c r="C7" s="44">
        <f>C8+C13+C19+C22+C30+C33+C37+C40</f>
        <v>6685.9000000000005</v>
      </c>
      <c r="D7" s="44">
        <f>D8+D13+D19+D22+D30+D33+D37</f>
        <v>7473.5999999999995</v>
      </c>
      <c r="E7" s="44">
        <f>E8+E13+E19+E22+E30+E33+E37</f>
        <v>7794</v>
      </c>
    </row>
    <row r="8" spans="1:5" ht="18.75">
      <c r="A8" s="30" t="s">
        <v>293</v>
      </c>
      <c r="B8" s="29" t="s">
        <v>292</v>
      </c>
      <c r="C8" s="22">
        <f>SUM(C9)</f>
        <v>4933</v>
      </c>
      <c r="D8" s="22">
        <f>SUM(D9)</f>
        <v>5995</v>
      </c>
      <c r="E8" s="22">
        <f>SUM(E9)</f>
        <v>6298</v>
      </c>
    </row>
    <row r="9" spans="1:5" ht="18.75">
      <c r="A9" s="37" t="s">
        <v>291</v>
      </c>
      <c r="B9" s="39" t="s">
        <v>290</v>
      </c>
      <c r="C9" s="35">
        <f>C10</f>
        <v>4933</v>
      </c>
      <c r="D9" s="35">
        <v>5995</v>
      </c>
      <c r="E9" s="35">
        <v>6298</v>
      </c>
    </row>
    <row r="10" spans="1:5" ht="75">
      <c r="A10" s="37" t="s">
        <v>289</v>
      </c>
      <c r="B10" s="39" t="s">
        <v>288</v>
      </c>
      <c r="C10" s="35">
        <v>4933</v>
      </c>
      <c r="D10" s="35">
        <v>5995</v>
      </c>
      <c r="E10" s="35">
        <v>6298</v>
      </c>
    </row>
    <row r="11" spans="1:5" ht="99.75" hidden="1" customHeight="1">
      <c r="A11" s="37" t="s">
        <v>287</v>
      </c>
      <c r="B11" s="39" t="s">
        <v>286</v>
      </c>
      <c r="C11" s="35"/>
      <c r="D11" s="35"/>
      <c r="E11" s="35"/>
    </row>
    <row r="12" spans="1:5" ht="119.25" hidden="1" customHeight="1">
      <c r="A12" s="24" t="s">
        <v>287</v>
      </c>
      <c r="B12" s="23" t="s">
        <v>286</v>
      </c>
      <c r="C12" s="35">
        <v>0</v>
      </c>
      <c r="D12" s="35">
        <v>0</v>
      </c>
      <c r="E12" s="35">
        <v>0</v>
      </c>
    </row>
    <row r="13" spans="1:5" s="31" customFormat="1" ht="37.5">
      <c r="A13" s="43" t="s">
        <v>285</v>
      </c>
      <c r="B13" s="42" t="s">
        <v>284</v>
      </c>
      <c r="C13" s="41">
        <f>SUM(C14)</f>
        <v>323.60000000000008</v>
      </c>
      <c r="D13" s="40">
        <f>SUM(D14)</f>
        <v>331.4</v>
      </c>
      <c r="E13" s="40">
        <f>SUM(E14)</f>
        <v>338.4</v>
      </c>
    </row>
    <row r="14" spans="1:5" ht="37.5">
      <c r="A14" s="37" t="s">
        <v>283</v>
      </c>
      <c r="B14" s="39" t="s">
        <v>282</v>
      </c>
      <c r="C14" s="35">
        <f>SUM(C15+C16+C17+C18)</f>
        <v>323.60000000000008</v>
      </c>
      <c r="D14" s="35">
        <f>SUM(D15+D16+D17+D18)</f>
        <v>331.4</v>
      </c>
      <c r="E14" s="35">
        <f>SUM(E15+E16+E17+E18)</f>
        <v>338.4</v>
      </c>
    </row>
    <row r="15" spans="1:5" ht="75">
      <c r="A15" s="37" t="s">
        <v>281</v>
      </c>
      <c r="B15" s="38" t="s">
        <v>280</v>
      </c>
      <c r="C15" s="35">
        <v>146.30000000000001</v>
      </c>
      <c r="D15" s="35">
        <v>148.29</v>
      </c>
      <c r="E15" s="35">
        <v>149</v>
      </c>
    </row>
    <row r="16" spans="1:5" ht="93.75">
      <c r="A16" s="37" t="s">
        <v>279</v>
      </c>
      <c r="B16" s="38" t="s">
        <v>278</v>
      </c>
      <c r="C16" s="35">
        <v>0.81</v>
      </c>
      <c r="D16" s="35">
        <v>0.83</v>
      </c>
      <c r="E16" s="35">
        <v>0.88</v>
      </c>
    </row>
    <row r="17" spans="1:5" ht="75">
      <c r="A17" s="37" t="s">
        <v>277</v>
      </c>
      <c r="B17" s="38" t="s">
        <v>276</v>
      </c>
      <c r="C17" s="35">
        <v>194.83</v>
      </c>
      <c r="D17" s="35">
        <v>200.65</v>
      </c>
      <c r="E17" s="35">
        <v>207.64</v>
      </c>
    </row>
    <row r="18" spans="1:5" ht="75">
      <c r="A18" s="37" t="s">
        <v>275</v>
      </c>
      <c r="B18" s="36" t="s">
        <v>274</v>
      </c>
      <c r="C18" s="35">
        <v>-18.34</v>
      </c>
      <c r="D18" s="35">
        <v>-18.37</v>
      </c>
      <c r="E18" s="35">
        <v>-19.12</v>
      </c>
    </row>
    <row r="19" spans="1:5" s="31" customFormat="1" ht="19.5" customHeight="1">
      <c r="A19" s="30" t="s">
        <v>273</v>
      </c>
      <c r="B19" s="29" t="s">
        <v>272</v>
      </c>
      <c r="C19" s="28">
        <f>C20</f>
        <v>19.8</v>
      </c>
      <c r="D19" s="28">
        <f>D20</f>
        <v>17.5</v>
      </c>
      <c r="E19" s="28">
        <f>E20</f>
        <v>19</v>
      </c>
    </row>
    <row r="20" spans="1:5" s="31" customFormat="1" ht="21.2" customHeight="1">
      <c r="A20" s="30" t="s">
        <v>271</v>
      </c>
      <c r="B20" s="29" t="s">
        <v>270</v>
      </c>
      <c r="C20" s="22">
        <v>19.8</v>
      </c>
      <c r="D20" s="22">
        <f>SUM(D21:D21)</f>
        <v>17.5</v>
      </c>
      <c r="E20" s="22">
        <f>SUM(E21:E21)</f>
        <v>19</v>
      </c>
    </row>
    <row r="21" spans="1:5" ht="37.5">
      <c r="A21" s="34" t="s">
        <v>269</v>
      </c>
      <c r="B21" s="33" t="s">
        <v>268</v>
      </c>
      <c r="C21" s="22">
        <v>14.5</v>
      </c>
      <c r="D21" s="22">
        <v>17.5</v>
      </c>
      <c r="E21" s="22">
        <v>19</v>
      </c>
    </row>
    <row r="22" spans="1:5" s="31" customFormat="1" ht="18.75">
      <c r="A22" s="30" t="s">
        <v>267</v>
      </c>
      <c r="B22" s="29" t="s">
        <v>266</v>
      </c>
      <c r="C22" s="28">
        <f>SUM(C23,C25)</f>
        <v>544</v>
      </c>
      <c r="D22" s="28">
        <f>SUM(D23,D25)</f>
        <v>309.2</v>
      </c>
      <c r="E22" s="28">
        <f>SUM(E23,E25)</f>
        <v>318.09999999999997</v>
      </c>
    </row>
    <row r="23" spans="1:5" ht="18.75">
      <c r="A23" s="24" t="s">
        <v>265</v>
      </c>
      <c r="B23" s="23" t="s">
        <v>264</v>
      </c>
      <c r="C23" s="22">
        <v>80.8</v>
      </c>
      <c r="D23" s="22">
        <v>88.9</v>
      </c>
      <c r="E23" s="22">
        <v>97.8</v>
      </c>
    </row>
    <row r="24" spans="1:5" ht="37.5">
      <c r="A24" s="24" t="s">
        <v>263</v>
      </c>
      <c r="B24" s="23" t="s">
        <v>262</v>
      </c>
      <c r="C24" s="22">
        <v>80.8</v>
      </c>
      <c r="D24" s="22">
        <v>88.9</v>
      </c>
      <c r="E24" s="22">
        <v>97.8</v>
      </c>
    </row>
    <row r="25" spans="1:5" ht="18.75">
      <c r="A25" s="24" t="s">
        <v>261</v>
      </c>
      <c r="B25" s="23" t="s">
        <v>260</v>
      </c>
      <c r="C25" s="19">
        <f>SUM(C26,C28)</f>
        <v>463.20000000000005</v>
      </c>
      <c r="D25" s="19">
        <f>SUM(D26,D28)</f>
        <v>220.29999999999998</v>
      </c>
      <c r="E25" s="19">
        <f>SUM(E26,E28)</f>
        <v>220.29999999999998</v>
      </c>
    </row>
    <row r="26" spans="1:5" ht="18.75">
      <c r="A26" s="24" t="s">
        <v>259</v>
      </c>
      <c r="B26" s="23" t="s">
        <v>258</v>
      </c>
      <c r="C26" s="19">
        <v>199.1</v>
      </c>
      <c r="D26" s="19">
        <v>206.1</v>
      </c>
      <c r="E26" s="19">
        <v>206.1</v>
      </c>
    </row>
    <row r="27" spans="1:5" ht="37.5">
      <c r="A27" s="24" t="s">
        <v>257</v>
      </c>
      <c r="B27" s="23" t="s">
        <v>256</v>
      </c>
      <c r="C27" s="19">
        <v>199.1</v>
      </c>
      <c r="D27" s="19">
        <v>206.1</v>
      </c>
      <c r="E27" s="19">
        <v>206.1</v>
      </c>
    </row>
    <row r="28" spans="1:5" ht="18.75">
      <c r="A28" s="24" t="s">
        <v>255</v>
      </c>
      <c r="B28" s="23" t="s">
        <v>254</v>
      </c>
      <c r="C28" s="19">
        <f>C29</f>
        <v>264.10000000000002</v>
      </c>
      <c r="D28" s="19">
        <f>D29</f>
        <v>14.2</v>
      </c>
      <c r="E28" s="19">
        <f>E29</f>
        <v>14.2</v>
      </c>
    </row>
    <row r="29" spans="1:5" ht="37.5">
      <c r="A29" s="24" t="s">
        <v>253</v>
      </c>
      <c r="B29" s="23" t="s">
        <v>252</v>
      </c>
      <c r="C29" s="19">
        <v>264.10000000000002</v>
      </c>
      <c r="D29" s="19">
        <v>14.2</v>
      </c>
      <c r="E29" s="19">
        <v>14.2</v>
      </c>
    </row>
    <row r="30" spans="1:5" s="31" customFormat="1" ht="18.75">
      <c r="A30" s="30" t="s">
        <v>251</v>
      </c>
      <c r="B30" s="29" t="s">
        <v>250</v>
      </c>
      <c r="C30" s="28">
        <f t="shared" ref="C30:E31" si="0">SUM(C31)</f>
        <v>2</v>
      </c>
      <c r="D30" s="28">
        <f t="shared" si="0"/>
        <v>2</v>
      </c>
      <c r="E30" s="28">
        <f t="shared" si="0"/>
        <v>2</v>
      </c>
    </row>
    <row r="31" spans="1:5" ht="56.25">
      <c r="A31" s="24" t="s">
        <v>249</v>
      </c>
      <c r="B31" s="23" t="s">
        <v>248</v>
      </c>
      <c r="C31" s="22">
        <f t="shared" si="0"/>
        <v>2</v>
      </c>
      <c r="D31" s="22">
        <f t="shared" si="0"/>
        <v>2</v>
      </c>
      <c r="E31" s="22">
        <f t="shared" si="0"/>
        <v>2</v>
      </c>
    </row>
    <row r="32" spans="1:5" ht="75">
      <c r="A32" s="24" t="s">
        <v>247</v>
      </c>
      <c r="B32" s="23" t="s">
        <v>246</v>
      </c>
      <c r="C32" s="22">
        <v>2</v>
      </c>
      <c r="D32" s="22">
        <v>2</v>
      </c>
      <c r="E32" s="22">
        <v>2</v>
      </c>
    </row>
    <row r="33" spans="1:81" s="31" customFormat="1" ht="37.5">
      <c r="A33" s="30" t="s">
        <v>245</v>
      </c>
      <c r="B33" s="29" t="s">
        <v>244</v>
      </c>
      <c r="C33" s="28">
        <f>SUM(C34)</f>
        <v>557.4</v>
      </c>
      <c r="D33" s="28">
        <f>SUM(D34)</f>
        <v>557.4</v>
      </c>
      <c r="E33" s="28">
        <f>SUM(E34)</f>
        <v>557.4</v>
      </c>
    </row>
    <row r="34" spans="1:81" s="32" customFormat="1" ht="93.75">
      <c r="A34" s="21" t="s">
        <v>243</v>
      </c>
      <c r="B34" s="20" t="s">
        <v>242</v>
      </c>
      <c r="C34" s="19">
        <f>C35+C36</f>
        <v>557.4</v>
      </c>
      <c r="D34" s="19">
        <f>D35+D36</f>
        <v>557.4</v>
      </c>
      <c r="E34" s="19">
        <f>E35+E36</f>
        <v>557.4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</row>
    <row r="35" spans="1:81" ht="75">
      <c r="A35" s="24" t="s">
        <v>241</v>
      </c>
      <c r="B35" s="23" t="s">
        <v>240</v>
      </c>
      <c r="C35" s="22">
        <v>539.5</v>
      </c>
      <c r="D35" s="22">
        <v>539.5</v>
      </c>
      <c r="E35" s="22">
        <v>539.5</v>
      </c>
    </row>
    <row r="36" spans="1:81" ht="19.5" customHeight="1">
      <c r="A36" s="24" t="s">
        <v>239</v>
      </c>
      <c r="B36" s="23" t="s">
        <v>238</v>
      </c>
      <c r="C36" s="22">
        <v>17.899999999999999</v>
      </c>
      <c r="D36" s="22">
        <v>17.899999999999999</v>
      </c>
      <c r="E36" s="22">
        <v>17.899999999999999</v>
      </c>
    </row>
    <row r="37" spans="1:81" s="31" customFormat="1" ht="37.5">
      <c r="A37" s="30" t="s">
        <v>237</v>
      </c>
      <c r="B37" s="29" t="s">
        <v>236</v>
      </c>
      <c r="C37" s="28">
        <f>C38</f>
        <v>180.1</v>
      </c>
      <c r="D37" s="28">
        <f>SUM(D38)</f>
        <v>261.10000000000002</v>
      </c>
      <c r="E37" s="28">
        <f>SUM(E38)</f>
        <v>261.10000000000002</v>
      </c>
    </row>
    <row r="38" spans="1:81" ht="18.75">
      <c r="A38" s="24" t="s">
        <v>235</v>
      </c>
      <c r="B38" s="23" t="s">
        <v>234</v>
      </c>
      <c r="C38" s="22">
        <f>C39</f>
        <v>180.1</v>
      </c>
      <c r="D38" s="22">
        <f>SUM(D39)</f>
        <v>261.10000000000002</v>
      </c>
      <c r="E38" s="22">
        <f>SUM(E39)</f>
        <v>261.10000000000002</v>
      </c>
    </row>
    <row r="39" spans="1:81" ht="18.75">
      <c r="A39" s="24" t="s">
        <v>233</v>
      </c>
      <c r="B39" s="23" t="s">
        <v>232</v>
      </c>
      <c r="C39" s="22">
        <v>180.1</v>
      </c>
      <c r="D39" s="22">
        <v>261.10000000000002</v>
      </c>
      <c r="E39" s="22">
        <v>261.10000000000002</v>
      </c>
    </row>
    <row r="40" spans="1:81" ht="37.5">
      <c r="A40" s="24" t="s">
        <v>231</v>
      </c>
      <c r="B40" s="23" t="s">
        <v>230</v>
      </c>
      <c r="C40" s="22">
        <v>126</v>
      </c>
      <c r="D40" s="22"/>
      <c r="E40" s="22"/>
    </row>
    <row r="41" spans="1:81" s="31" customFormat="1" ht="18.75">
      <c r="A41" s="30" t="s">
        <v>229</v>
      </c>
      <c r="B41" s="29" t="s">
        <v>228</v>
      </c>
      <c r="C41" s="28">
        <f>C42</f>
        <v>452.5</v>
      </c>
      <c r="D41" s="28">
        <f>D42</f>
        <v>108.3</v>
      </c>
      <c r="E41" s="28">
        <f>E42</f>
        <v>464.20000000000005</v>
      </c>
    </row>
    <row r="42" spans="1:81" ht="37.5">
      <c r="A42" s="30" t="s">
        <v>227</v>
      </c>
      <c r="B42" s="29" t="s">
        <v>226</v>
      </c>
      <c r="C42" s="28">
        <f>C43+C45</f>
        <v>452.5</v>
      </c>
      <c r="D42" s="28">
        <f>D43+D45</f>
        <v>108.3</v>
      </c>
      <c r="E42" s="28">
        <f>E43+E45</f>
        <v>464.20000000000005</v>
      </c>
    </row>
    <row r="43" spans="1:81" ht="37.5">
      <c r="A43" s="27" t="s">
        <v>225</v>
      </c>
      <c r="B43" s="26" t="s">
        <v>224</v>
      </c>
      <c r="C43" s="22">
        <f>C44</f>
        <v>341.5</v>
      </c>
      <c r="D43" s="22">
        <f>D44</f>
        <v>0</v>
      </c>
      <c r="E43" s="22">
        <v>352.1</v>
      </c>
    </row>
    <row r="44" spans="1:81" ht="18.75">
      <c r="A44" s="24" t="s">
        <v>223</v>
      </c>
      <c r="B44" s="25" t="s">
        <v>222</v>
      </c>
      <c r="C44" s="22">
        <v>341.5</v>
      </c>
      <c r="D44" s="22">
        <v>0</v>
      </c>
      <c r="E44" s="22">
        <v>352.1</v>
      </c>
    </row>
    <row r="45" spans="1:81" ht="37.5">
      <c r="A45" s="24" t="s">
        <v>221</v>
      </c>
      <c r="B45" s="23" t="s">
        <v>220</v>
      </c>
      <c r="C45" s="22">
        <f>C46</f>
        <v>111</v>
      </c>
      <c r="D45" s="22">
        <f>D46</f>
        <v>108.3</v>
      </c>
      <c r="E45" s="22">
        <f>E46</f>
        <v>112.1</v>
      </c>
    </row>
    <row r="46" spans="1:81" s="18" customFormat="1" ht="37.5">
      <c r="A46" s="21" t="s">
        <v>219</v>
      </c>
      <c r="B46" s="20" t="s">
        <v>218</v>
      </c>
      <c r="C46" s="19">
        <v>111</v>
      </c>
      <c r="D46" s="19">
        <v>108.3</v>
      </c>
      <c r="E46" s="19">
        <v>112.1</v>
      </c>
    </row>
    <row r="47" spans="1:81" ht="19.5" thickBot="1">
      <c r="A47" s="17" t="s">
        <v>217</v>
      </c>
      <c r="B47" s="16"/>
      <c r="C47" s="15">
        <f>C41+C7</f>
        <v>7138.4000000000005</v>
      </c>
      <c r="D47" s="15">
        <f>D41+D7</f>
        <v>7581.9</v>
      </c>
      <c r="E47" s="15">
        <f>E41+E7</f>
        <v>8258.2000000000007</v>
      </c>
    </row>
  </sheetData>
  <mergeCells count="4">
    <mergeCell ref="B3:C3"/>
    <mergeCell ref="B2:C2"/>
    <mergeCell ref="B1:C1"/>
    <mergeCell ref="A5:E5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D3" sqref="D3:G3"/>
    </sheetView>
  </sheetViews>
  <sheetFormatPr defaultRowHeight="15"/>
  <cols>
    <col min="1" max="1" width="62.28515625" customWidth="1"/>
    <col min="2" max="2" width="12.28515625" customWidth="1"/>
    <col min="3" max="3" width="5.42578125" customWidth="1"/>
    <col min="4" max="4" width="9.28515625" customWidth="1"/>
    <col min="5" max="7" width="14.7109375" customWidth="1"/>
  </cols>
  <sheetData>
    <row r="1" spans="1:7" ht="18.75">
      <c r="A1" s="81"/>
      <c r="B1" s="81"/>
      <c r="C1" s="81"/>
      <c r="D1" s="81" t="s">
        <v>299</v>
      </c>
      <c r="E1" s="81"/>
      <c r="F1" s="81"/>
      <c r="G1" s="81"/>
    </row>
    <row r="2" spans="1:7" ht="18.75">
      <c r="A2" s="81"/>
      <c r="B2" s="81"/>
      <c r="C2" s="81"/>
      <c r="D2" s="81" t="s">
        <v>0</v>
      </c>
      <c r="E2" s="81"/>
      <c r="F2" s="81"/>
      <c r="G2" s="81"/>
    </row>
    <row r="3" spans="1:7" ht="18.75">
      <c r="A3" s="81"/>
      <c r="B3" s="81"/>
      <c r="C3" s="81"/>
      <c r="D3" s="81" t="s">
        <v>592</v>
      </c>
      <c r="E3" s="81"/>
      <c r="F3" s="81"/>
      <c r="G3" s="81"/>
    </row>
    <row r="4" spans="1:7" ht="49.5" customHeight="1">
      <c r="A4" s="86" t="s">
        <v>586</v>
      </c>
      <c r="B4" s="86"/>
      <c r="C4" s="86"/>
      <c r="D4" s="86"/>
      <c r="E4" s="86"/>
      <c r="F4" s="86"/>
      <c r="G4" s="86"/>
    </row>
    <row r="5" spans="1:7" ht="18.75">
      <c r="A5" s="1" t="s">
        <v>1</v>
      </c>
      <c r="B5" s="1" t="s">
        <v>2</v>
      </c>
      <c r="C5" s="88" t="s">
        <v>3</v>
      </c>
      <c r="D5" s="88"/>
      <c r="E5" s="1" t="s">
        <v>4</v>
      </c>
      <c r="F5" s="1" t="s">
        <v>5</v>
      </c>
      <c r="G5" s="1" t="s">
        <v>6</v>
      </c>
    </row>
    <row r="6" spans="1:7" ht="18.75">
      <c r="A6" s="1" t="s">
        <v>7</v>
      </c>
      <c r="B6" s="1" t="s">
        <v>8</v>
      </c>
      <c r="C6" s="88" t="s">
        <v>9</v>
      </c>
      <c r="D6" s="88"/>
      <c r="E6" s="1" t="s">
        <v>10</v>
      </c>
      <c r="F6" s="1" t="s">
        <v>11</v>
      </c>
      <c r="G6" s="1" t="s">
        <v>12</v>
      </c>
    </row>
    <row r="7" spans="1:7" ht="18.75">
      <c r="A7" s="2" t="s">
        <v>13</v>
      </c>
      <c r="B7" s="3" t="s">
        <v>14</v>
      </c>
      <c r="C7" s="86"/>
      <c r="D7" s="86"/>
      <c r="E7" s="4">
        <f>E8+E9+E10+E11</f>
        <v>5763.2999999999993</v>
      </c>
      <c r="F7" s="4">
        <v>3615.6</v>
      </c>
      <c r="G7" s="4">
        <v>3844.1</v>
      </c>
    </row>
    <row r="8" spans="1:7" ht="56.25">
      <c r="A8" s="5" t="s">
        <v>15</v>
      </c>
      <c r="B8" s="6" t="s">
        <v>14</v>
      </c>
      <c r="C8" s="87" t="s">
        <v>16</v>
      </c>
      <c r="D8" s="87"/>
      <c r="E8" s="7">
        <v>795.2</v>
      </c>
      <c r="F8" s="7">
        <v>716.9</v>
      </c>
      <c r="G8" s="7">
        <v>716.9</v>
      </c>
    </row>
    <row r="9" spans="1:7" ht="75">
      <c r="A9" s="5" t="s">
        <v>17</v>
      </c>
      <c r="B9" s="6" t="s">
        <v>14</v>
      </c>
      <c r="C9" s="87" t="s">
        <v>18</v>
      </c>
      <c r="D9" s="87"/>
      <c r="E9" s="7">
        <v>4469.8999999999996</v>
      </c>
      <c r="F9" s="7">
        <v>2860.1</v>
      </c>
      <c r="G9" s="7">
        <v>3088.6</v>
      </c>
    </row>
    <row r="10" spans="1:7" ht="56.25">
      <c r="A10" s="5" t="s">
        <v>19</v>
      </c>
      <c r="B10" s="6" t="s">
        <v>14</v>
      </c>
      <c r="C10" s="87" t="s">
        <v>20</v>
      </c>
      <c r="D10" s="87"/>
      <c r="E10" s="7">
        <v>20.8</v>
      </c>
      <c r="F10" s="7">
        <v>20.8</v>
      </c>
      <c r="G10" s="7">
        <v>20.8</v>
      </c>
    </row>
    <row r="11" spans="1:7" ht="18.75">
      <c r="A11" s="5" t="s">
        <v>21</v>
      </c>
      <c r="B11" s="6" t="s">
        <v>14</v>
      </c>
      <c r="C11" s="87" t="s">
        <v>22</v>
      </c>
      <c r="D11" s="87"/>
      <c r="E11" s="7">
        <v>477.4</v>
      </c>
      <c r="F11" s="7">
        <v>17.8</v>
      </c>
      <c r="G11" s="7">
        <v>17.8</v>
      </c>
    </row>
    <row r="12" spans="1:7" ht="18.75">
      <c r="A12" s="2" t="s">
        <v>23</v>
      </c>
      <c r="B12" s="3" t="s">
        <v>16</v>
      </c>
      <c r="C12" s="86"/>
      <c r="D12" s="86"/>
      <c r="E12" s="4">
        <f>E13</f>
        <v>111</v>
      </c>
      <c r="F12" s="4">
        <v>108.3</v>
      </c>
      <c r="G12" s="4">
        <v>112.1</v>
      </c>
    </row>
    <row r="13" spans="1:7" ht="18.75">
      <c r="A13" s="5" t="s">
        <v>24</v>
      </c>
      <c r="B13" s="6" t="s">
        <v>16</v>
      </c>
      <c r="C13" s="87" t="s">
        <v>25</v>
      </c>
      <c r="D13" s="87"/>
      <c r="E13" s="7">
        <v>111</v>
      </c>
      <c r="F13" s="7">
        <v>108.3</v>
      </c>
      <c r="G13" s="7">
        <v>112.1</v>
      </c>
    </row>
    <row r="14" spans="1:7" ht="37.5">
      <c r="A14" s="2" t="s">
        <v>26</v>
      </c>
      <c r="B14" s="3" t="s">
        <v>25</v>
      </c>
      <c r="C14" s="86"/>
      <c r="D14" s="86"/>
      <c r="E14" s="4">
        <v>10</v>
      </c>
      <c r="F14" s="4">
        <v>10</v>
      </c>
      <c r="G14" s="4">
        <v>10</v>
      </c>
    </row>
    <row r="15" spans="1:7" ht="56.25">
      <c r="A15" s="5" t="s">
        <v>27</v>
      </c>
      <c r="B15" s="6" t="s">
        <v>25</v>
      </c>
      <c r="C15" s="87" t="s">
        <v>28</v>
      </c>
      <c r="D15" s="87"/>
      <c r="E15" s="7">
        <v>10</v>
      </c>
      <c r="F15" s="7">
        <v>10</v>
      </c>
      <c r="G15" s="7">
        <v>10</v>
      </c>
    </row>
    <row r="16" spans="1:7" ht="18.75">
      <c r="A16" s="2" t="s">
        <v>29</v>
      </c>
      <c r="B16" s="3" t="s">
        <v>18</v>
      </c>
      <c r="C16" s="86"/>
      <c r="D16" s="86"/>
      <c r="E16" s="4">
        <f>E17+E18</f>
        <v>476.6</v>
      </c>
      <c r="F16" s="4">
        <v>334.4</v>
      </c>
      <c r="G16" s="4">
        <v>704.4</v>
      </c>
    </row>
    <row r="17" spans="1:7" ht="18.75">
      <c r="A17" s="5" t="s">
        <v>30</v>
      </c>
      <c r="B17" s="6" t="s">
        <v>18</v>
      </c>
      <c r="C17" s="87" t="s">
        <v>31</v>
      </c>
      <c r="D17" s="87"/>
      <c r="E17" s="7">
        <v>473.6</v>
      </c>
      <c r="F17" s="7">
        <v>331.4</v>
      </c>
      <c r="G17" s="7">
        <v>338.4</v>
      </c>
    </row>
    <row r="18" spans="1:7" ht="37.5">
      <c r="A18" s="5" t="s">
        <v>32</v>
      </c>
      <c r="B18" s="6" t="s">
        <v>18</v>
      </c>
      <c r="C18" s="87" t="s">
        <v>33</v>
      </c>
      <c r="D18" s="87"/>
      <c r="E18" s="7">
        <v>3</v>
      </c>
      <c r="F18" s="7">
        <v>3</v>
      </c>
      <c r="G18" s="7">
        <v>366</v>
      </c>
    </row>
    <row r="19" spans="1:7" ht="18.75">
      <c r="A19" s="2" t="s">
        <v>34</v>
      </c>
      <c r="B19" s="3" t="s">
        <v>35</v>
      </c>
      <c r="C19" s="86"/>
      <c r="D19" s="86"/>
      <c r="E19" s="4">
        <f>E20+E21</f>
        <v>1195.3</v>
      </c>
      <c r="F19" s="4">
        <v>1419</v>
      </c>
      <c r="G19" s="4">
        <v>1482</v>
      </c>
    </row>
    <row r="20" spans="1:7" ht="18.75">
      <c r="A20" s="5" t="s">
        <v>36</v>
      </c>
      <c r="B20" s="6" t="s">
        <v>35</v>
      </c>
      <c r="C20" s="87" t="s">
        <v>16</v>
      </c>
      <c r="D20" s="87"/>
      <c r="E20" s="7">
        <v>962.6</v>
      </c>
      <c r="F20" s="7">
        <v>738</v>
      </c>
      <c r="G20" s="7">
        <v>571.1</v>
      </c>
    </row>
    <row r="21" spans="1:7" ht="18.75">
      <c r="A21" s="5" t="s">
        <v>37</v>
      </c>
      <c r="B21" s="6" t="s">
        <v>35</v>
      </c>
      <c r="C21" s="87" t="s">
        <v>25</v>
      </c>
      <c r="D21" s="87"/>
      <c r="E21" s="7">
        <v>232.7</v>
      </c>
      <c r="F21" s="7">
        <v>681</v>
      </c>
      <c r="G21" s="7">
        <v>910.9</v>
      </c>
    </row>
    <row r="22" spans="1:7" ht="18.75">
      <c r="A22" s="2" t="s">
        <v>38</v>
      </c>
      <c r="B22" s="3" t="s">
        <v>39</v>
      </c>
      <c r="C22" s="86"/>
      <c r="D22" s="86"/>
      <c r="E22" s="4">
        <v>3</v>
      </c>
      <c r="F22" s="4">
        <v>3</v>
      </c>
      <c r="G22" s="4">
        <v>3</v>
      </c>
    </row>
    <row r="23" spans="1:7" ht="18.75">
      <c r="A23" s="5" t="s">
        <v>40</v>
      </c>
      <c r="B23" s="6" t="s">
        <v>39</v>
      </c>
      <c r="C23" s="87" t="s">
        <v>39</v>
      </c>
      <c r="D23" s="87"/>
      <c r="E23" s="7">
        <v>3</v>
      </c>
      <c r="F23" s="7">
        <v>3</v>
      </c>
      <c r="G23" s="7">
        <v>3</v>
      </c>
    </row>
    <row r="24" spans="1:7" ht="18.75">
      <c r="A24" s="2" t="s">
        <v>41</v>
      </c>
      <c r="B24" s="3" t="s">
        <v>42</v>
      </c>
      <c r="C24" s="86"/>
      <c r="D24" s="86"/>
      <c r="E24" s="4">
        <f>E25</f>
        <v>1729.2</v>
      </c>
      <c r="F24" s="4">
        <v>1901.8</v>
      </c>
      <c r="G24" s="4">
        <v>1709.9</v>
      </c>
    </row>
    <row r="25" spans="1:7" ht="18.75">
      <c r="A25" s="5" t="s">
        <v>43</v>
      </c>
      <c r="B25" s="6" t="s">
        <v>42</v>
      </c>
      <c r="C25" s="87" t="s">
        <v>14</v>
      </c>
      <c r="D25" s="87"/>
      <c r="E25" s="7">
        <v>1729.2</v>
      </c>
      <c r="F25" s="7">
        <v>1901.8</v>
      </c>
      <c r="G25" s="7">
        <v>1709.9</v>
      </c>
    </row>
    <row r="26" spans="1:7" ht="18.75">
      <c r="A26" s="2" t="s">
        <v>44</v>
      </c>
      <c r="B26" s="3" t="s">
        <v>45</v>
      </c>
      <c r="C26" s="86"/>
      <c r="D26" s="86"/>
      <c r="E26" s="4">
        <v>3</v>
      </c>
      <c r="F26" s="4">
        <v>3</v>
      </c>
      <c r="G26" s="4">
        <v>3</v>
      </c>
    </row>
    <row r="27" spans="1:7" ht="18.75">
      <c r="A27" s="5" t="s">
        <v>46</v>
      </c>
      <c r="B27" s="6" t="s">
        <v>45</v>
      </c>
      <c r="C27" s="87" t="s">
        <v>14</v>
      </c>
      <c r="D27" s="87"/>
      <c r="E27" s="7">
        <v>3</v>
      </c>
      <c r="F27" s="7">
        <v>3</v>
      </c>
      <c r="G27" s="7">
        <v>3</v>
      </c>
    </row>
    <row r="28" spans="1:7" ht="18.75">
      <c r="A28" s="2" t="s">
        <v>47</v>
      </c>
      <c r="B28" s="3" t="s">
        <v>48</v>
      </c>
      <c r="C28" s="86" t="s">
        <v>48</v>
      </c>
      <c r="D28" s="86"/>
      <c r="E28" s="4">
        <v>0</v>
      </c>
      <c r="F28" s="4">
        <v>186.8</v>
      </c>
      <c r="G28" s="4">
        <v>389.7</v>
      </c>
    </row>
    <row r="29" spans="1:7" ht="18.75">
      <c r="A29" s="2" t="s">
        <v>49</v>
      </c>
      <c r="B29" s="3"/>
      <c r="C29" s="86"/>
      <c r="D29" s="86"/>
      <c r="E29" s="4">
        <f>E7+E12+E14+E16+E19+E24+E26</f>
        <v>9288.4</v>
      </c>
      <c r="F29" s="4">
        <v>7581.9</v>
      </c>
      <c r="G29" s="4">
        <v>8258.2000000000007</v>
      </c>
    </row>
  </sheetData>
  <mergeCells count="30">
    <mergeCell ref="C5:D5"/>
    <mergeCell ref="A1:C3"/>
    <mergeCell ref="D1:G1"/>
    <mergeCell ref="D2:G2"/>
    <mergeCell ref="D3:G3"/>
    <mergeCell ref="A4:G4"/>
    <mergeCell ref="C17:D17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</mergeCells>
  <pageMargins left="0.78740157480314965" right="0.19685039370078741" top="0.39370078740157483" bottom="0.39370078740157483" header="0" footer="0.51181102362204722"/>
  <pageSetup paperSize="9" scale="60" fitToHeight="0" orientation="portrait" verticalDpi="0" r:id="rId1"/>
  <headerFooter>
    <oddHeader>&amp;"Times New Roman"&amp;10&amp;K000000&amp;P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25"/>
  <sheetViews>
    <sheetView topLeftCell="A118" workbookViewId="0">
      <selection sqref="A1:J125"/>
    </sheetView>
  </sheetViews>
  <sheetFormatPr defaultRowHeight="15"/>
  <cols>
    <col min="1" max="1" width="50" customWidth="1"/>
    <col min="2" max="2" width="5.85546875" customWidth="1"/>
    <col min="3" max="4" width="4.85546875" customWidth="1"/>
    <col min="5" max="5" width="15.28515625" customWidth="1"/>
    <col min="6" max="6" width="4.28515625" customWidth="1"/>
    <col min="7" max="7" width="4.85546875" customWidth="1"/>
    <col min="8" max="10" width="14.7109375" customWidth="1"/>
  </cols>
  <sheetData>
    <row r="1" spans="1:10" ht="15.75">
      <c r="A1" s="89"/>
      <c r="B1" s="89"/>
      <c r="C1" s="89"/>
      <c r="D1" s="89"/>
      <c r="E1" s="89"/>
      <c r="F1" s="89" t="s">
        <v>179</v>
      </c>
      <c r="G1" s="89"/>
      <c r="H1" s="89"/>
      <c r="I1" s="89"/>
      <c r="J1" s="89"/>
    </row>
    <row r="2" spans="1:10" ht="15.75">
      <c r="A2" s="89"/>
      <c r="B2" s="89"/>
      <c r="C2" s="89"/>
      <c r="D2" s="89"/>
      <c r="E2" s="89"/>
      <c r="F2" s="89" t="s">
        <v>0</v>
      </c>
      <c r="G2" s="89"/>
      <c r="H2" s="89"/>
      <c r="I2" s="89"/>
      <c r="J2" s="89"/>
    </row>
    <row r="3" spans="1:10" ht="15.75">
      <c r="A3" s="89"/>
      <c r="B3" s="89"/>
      <c r="C3" s="89"/>
      <c r="D3" s="89"/>
      <c r="E3" s="89"/>
      <c r="F3" s="89" t="s">
        <v>178</v>
      </c>
      <c r="G3" s="89"/>
      <c r="H3" s="89"/>
      <c r="I3" s="89"/>
      <c r="J3" s="89"/>
    </row>
    <row r="4" spans="1:10" ht="15.75">
      <c r="A4" s="89"/>
      <c r="B4" s="89"/>
      <c r="C4" s="89"/>
      <c r="D4" s="89"/>
      <c r="E4" s="89"/>
      <c r="F4" s="89" t="s">
        <v>584</v>
      </c>
      <c r="G4" s="89"/>
      <c r="H4" s="89"/>
      <c r="I4" s="89"/>
      <c r="J4" s="89"/>
    </row>
    <row r="5" spans="1:10" ht="15.75">
      <c r="A5" s="89"/>
      <c r="B5" s="89"/>
      <c r="C5" s="89"/>
      <c r="D5" s="89"/>
      <c r="E5" s="89"/>
      <c r="F5" s="89" t="s">
        <v>593</v>
      </c>
      <c r="G5" s="89"/>
      <c r="H5" s="89"/>
      <c r="I5" s="89"/>
      <c r="J5" s="89"/>
    </row>
    <row r="6" spans="1:10" ht="42" customHeight="1">
      <c r="A6" s="91" t="s">
        <v>587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15.75">
      <c r="A7" s="62" t="s">
        <v>1</v>
      </c>
      <c r="B7" s="62" t="s">
        <v>177</v>
      </c>
      <c r="C7" s="62" t="s">
        <v>2</v>
      </c>
      <c r="D7" s="62" t="s">
        <v>3</v>
      </c>
      <c r="E7" s="92" t="s">
        <v>176</v>
      </c>
      <c r="F7" s="92"/>
      <c r="G7" s="62" t="s">
        <v>175</v>
      </c>
      <c r="H7" s="62" t="s">
        <v>4</v>
      </c>
      <c r="I7" s="62" t="s">
        <v>5</v>
      </c>
      <c r="J7" s="62" t="s">
        <v>6</v>
      </c>
    </row>
    <row r="8" spans="1:10" ht="15.75">
      <c r="A8" s="62" t="s">
        <v>7</v>
      </c>
      <c r="B8" s="62" t="s">
        <v>8</v>
      </c>
      <c r="C8" s="62" t="s">
        <v>9</v>
      </c>
      <c r="D8" s="62" t="s">
        <v>10</v>
      </c>
      <c r="E8" s="92" t="s">
        <v>11</v>
      </c>
      <c r="F8" s="92"/>
      <c r="G8" s="62" t="s">
        <v>12</v>
      </c>
      <c r="H8" s="62" t="s">
        <v>174</v>
      </c>
      <c r="I8" s="62" t="s">
        <v>173</v>
      </c>
      <c r="J8" s="62" t="s">
        <v>172</v>
      </c>
    </row>
    <row r="9" spans="1:10" ht="47.25">
      <c r="A9" s="71" t="s">
        <v>171</v>
      </c>
      <c r="B9" s="72" t="s">
        <v>51</v>
      </c>
      <c r="C9" s="72"/>
      <c r="D9" s="72"/>
      <c r="E9" s="91"/>
      <c r="F9" s="91"/>
      <c r="G9" s="72"/>
      <c r="H9" s="74">
        <v>9188.1</v>
      </c>
      <c r="I9" s="74">
        <v>7395.1</v>
      </c>
      <c r="J9" s="74">
        <v>7868.5</v>
      </c>
    </row>
    <row r="10" spans="1:10" ht="15.75">
      <c r="A10" s="63" t="s">
        <v>13</v>
      </c>
      <c r="B10" s="64" t="s">
        <v>51</v>
      </c>
      <c r="C10" s="64" t="s">
        <v>14</v>
      </c>
      <c r="D10" s="64"/>
      <c r="E10" s="93"/>
      <c r="F10" s="93"/>
      <c r="G10" s="64"/>
      <c r="H10" s="65">
        <f>H11+H16+H23+H30</f>
        <v>5763.2999999999993</v>
      </c>
      <c r="I10" s="65">
        <v>3615.6</v>
      </c>
      <c r="J10" s="65">
        <v>3844.1</v>
      </c>
    </row>
    <row r="11" spans="1:10" ht="47.25">
      <c r="A11" s="66" t="s">
        <v>15</v>
      </c>
      <c r="B11" s="67" t="s">
        <v>51</v>
      </c>
      <c r="C11" s="67" t="s">
        <v>14</v>
      </c>
      <c r="D11" s="67" t="s">
        <v>16</v>
      </c>
      <c r="E11" s="90"/>
      <c r="F11" s="90"/>
      <c r="G11" s="67"/>
      <c r="H11" s="68">
        <f>H12</f>
        <v>795.2</v>
      </c>
      <c r="I11" s="68">
        <v>716.9</v>
      </c>
      <c r="J11" s="68">
        <v>716.9</v>
      </c>
    </row>
    <row r="12" spans="1:10" ht="78.75">
      <c r="A12" s="66" t="s">
        <v>104</v>
      </c>
      <c r="B12" s="67" t="s">
        <v>51</v>
      </c>
      <c r="C12" s="67" t="s">
        <v>14</v>
      </c>
      <c r="D12" s="67" t="s">
        <v>16</v>
      </c>
      <c r="E12" s="90" t="s">
        <v>103</v>
      </c>
      <c r="F12" s="90"/>
      <c r="G12" s="67"/>
      <c r="H12" s="68">
        <f>H13</f>
        <v>795.2</v>
      </c>
      <c r="I12" s="68">
        <v>716.9</v>
      </c>
      <c r="J12" s="68">
        <v>716.9</v>
      </c>
    </row>
    <row r="13" spans="1:10" ht="47.25">
      <c r="A13" s="66" t="s">
        <v>170</v>
      </c>
      <c r="B13" s="67" t="s">
        <v>51</v>
      </c>
      <c r="C13" s="67" t="s">
        <v>14</v>
      </c>
      <c r="D13" s="67" t="s">
        <v>16</v>
      </c>
      <c r="E13" s="90" t="s">
        <v>169</v>
      </c>
      <c r="F13" s="90"/>
      <c r="G13" s="67"/>
      <c r="H13" s="68">
        <f>H14</f>
        <v>795.2</v>
      </c>
      <c r="I13" s="68">
        <v>716.9</v>
      </c>
      <c r="J13" s="68">
        <v>716.9</v>
      </c>
    </row>
    <row r="14" spans="1:10" ht="31.5">
      <c r="A14" s="66" t="s">
        <v>168</v>
      </c>
      <c r="B14" s="67" t="s">
        <v>51</v>
      </c>
      <c r="C14" s="67" t="s">
        <v>14</v>
      </c>
      <c r="D14" s="67" t="s">
        <v>16</v>
      </c>
      <c r="E14" s="90" t="s">
        <v>167</v>
      </c>
      <c r="F14" s="90"/>
      <c r="G14" s="67"/>
      <c r="H14" s="68">
        <f>H15</f>
        <v>795.2</v>
      </c>
      <c r="I14" s="68">
        <v>716.9</v>
      </c>
      <c r="J14" s="68">
        <v>716.9</v>
      </c>
    </row>
    <row r="15" spans="1:10" ht="31.5">
      <c r="A15" s="66" t="s">
        <v>131</v>
      </c>
      <c r="B15" s="67" t="s">
        <v>51</v>
      </c>
      <c r="C15" s="67" t="s">
        <v>14</v>
      </c>
      <c r="D15" s="67" t="s">
        <v>16</v>
      </c>
      <c r="E15" s="90" t="s">
        <v>167</v>
      </c>
      <c r="F15" s="90"/>
      <c r="G15" s="67" t="s">
        <v>130</v>
      </c>
      <c r="H15" s="68">
        <v>795.2</v>
      </c>
      <c r="I15" s="68">
        <v>716.9</v>
      </c>
      <c r="J15" s="68">
        <v>716.9</v>
      </c>
    </row>
    <row r="16" spans="1:10" ht="63">
      <c r="A16" s="66" t="s">
        <v>17</v>
      </c>
      <c r="B16" s="67" t="s">
        <v>51</v>
      </c>
      <c r="C16" s="67" t="s">
        <v>14</v>
      </c>
      <c r="D16" s="67" t="s">
        <v>18</v>
      </c>
      <c r="E16" s="90"/>
      <c r="F16" s="90"/>
      <c r="G16" s="67"/>
      <c r="H16" s="68">
        <f>H17</f>
        <v>4469.8999999999996</v>
      </c>
      <c r="I16" s="68">
        <v>2860.1</v>
      </c>
      <c r="J16" s="68">
        <v>3088.6</v>
      </c>
    </row>
    <row r="17" spans="1:10" ht="78.75">
      <c r="A17" s="66" t="s">
        <v>104</v>
      </c>
      <c r="B17" s="67" t="s">
        <v>51</v>
      </c>
      <c r="C17" s="67" t="s">
        <v>14</v>
      </c>
      <c r="D17" s="67" t="s">
        <v>18</v>
      </c>
      <c r="E17" s="90" t="s">
        <v>103</v>
      </c>
      <c r="F17" s="90"/>
      <c r="G17" s="67"/>
      <c r="H17" s="68">
        <f>H18</f>
        <v>4469.8999999999996</v>
      </c>
      <c r="I17" s="68">
        <v>2860.1</v>
      </c>
      <c r="J17" s="68">
        <v>3088.6</v>
      </c>
    </row>
    <row r="18" spans="1:10" ht="63">
      <c r="A18" s="66" t="s">
        <v>156</v>
      </c>
      <c r="B18" s="67" t="s">
        <v>51</v>
      </c>
      <c r="C18" s="67" t="s">
        <v>14</v>
      </c>
      <c r="D18" s="67" t="s">
        <v>18</v>
      </c>
      <c r="E18" s="90" t="s">
        <v>155</v>
      </c>
      <c r="F18" s="90"/>
      <c r="G18" s="67"/>
      <c r="H18" s="68">
        <f>H19</f>
        <v>4469.8999999999996</v>
      </c>
      <c r="I18" s="68">
        <v>2860.1</v>
      </c>
      <c r="J18" s="68">
        <v>3088.6</v>
      </c>
    </row>
    <row r="19" spans="1:10" ht="47.25">
      <c r="A19" s="66" t="s">
        <v>166</v>
      </c>
      <c r="B19" s="67" t="s">
        <v>51</v>
      </c>
      <c r="C19" s="67" t="s">
        <v>14</v>
      </c>
      <c r="D19" s="67" t="s">
        <v>18</v>
      </c>
      <c r="E19" s="90" t="s">
        <v>165</v>
      </c>
      <c r="F19" s="90"/>
      <c r="G19" s="67"/>
      <c r="H19" s="68">
        <f>H20+H21+H22</f>
        <v>4469.8999999999996</v>
      </c>
      <c r="I19" s="68">
        <v>2860.1</v>
      </c>
      <c r="J19" s="68">
        <v>3088.6</v>
      </c>
    </row>
    <row r="20" spans="1:10" ht="31.5">
      <c r="A20" s="66" t="s">
        <v>131</v>
      </c>
      <c r="B20" s="67" t="s">
        <v>51</v>
      </c>
      <c r="C20" s="67" t="s">
        <v>14</v>
      </c>
      <c r="D20" s="67" t="s">
        <v>18</v>
      </c>
      <c r="E20" s="90" t="s">
        <v>165</v>
      </c>
      <c r="F20" s="90"/>
      <c r="G20" s="67" t="s">
        <v>130</v>
      </c>
      <c r="H20" s="68">
        <v>769.4</v>
      </c>
      <c r="I20" s="68">
        <v>579.5</v>
      </c>
      <c r="J20" s="68">
        <v>583</v>
      </c>
    </row>
    <row r="21" spans="1:10" ht="47.25">
      <c r="A21" s="66" t="s">
        <v>54</v>
      </c>
      <c r="B21" s="67" t="s">
        <v>51</v>
      </c>
      <c r="C21" s="67" t="s">
        <v>14</v>
      </c>
      <c r="D21" s="67" t="s">
        <v>18</v>
      </c>
      <c r="E21" s="90" t="s">
        <v>165</v>
      </c>
      <c r="F21" s="90"/>
      <c r="G21" s="67" t="s">
        <v>52</v>
      </c>
      <c r="H21" s="68">
        <v>3696.8</v>
      </c>
      <c r="I21" s="68">
        <v>2280.6</v>
      </c>
      <c r="J21" s="68">
        <v>2505.6</v>
      </c>
    </row>
    <row r="22" spans="1:10" ht="15.75">
      <c r="A22" s="66" t="s">
        <v>153</v>
      </c>
      <c r="B22" s="67" t="s">
        <v>51</v>
      </c>
      <c r="C22" s="67" t="s">
        <v>14</v>
      </c>
      <c r="D22" s="67" t="s">
        <v>18</v>
      </c>
      <c r="E22" s="90" t="s">
        <v>165</v>
      </c>
      <c r="F22" s="90"/>
      <c r="G22" s="67" t="s">
        <v>151</v>
      </c>
      <c r="H22" s="68">
        <v>3.7</v>
      </c>
      <c r="I22" s="68">
        <v>0</v>
      </c>
      <c r="J22" s="68">
        <v>0</v>
      </c>
    </row>
    <row r="23" spans="1:10" ht="47.25">
      <c r="A23" s="66" t="s">
        <v>19</v>
      </c>
      <c r="B23" s="67" t="s">
        <v>51</v>
      </c>
      <c r="C23" s="67" t="s">
        <v>14</v>
      </c>
      <c r="D23" s="67" t="s">
        <v>20</v>
      </c>
      <c r="E23" s="90"/>
      <c r="F23" s="90"/>
      <c r="G23" s="67"/>
      <c r="H23" s="68">
        <v>20.8</v>
      </c>
      <c r="I23" s="68">
        <v>20.8</v>
      </c>
      <c r="J23" s="68">
        <v>20.8</v>
      </c>
    </row>
    <row r="24" spans="1:10" ht="78.75">
      <c r="A24" s="66" t="s">
        <v>164</v>
      </c>
      <c r="B24" s="67" t="s">
        <v>51</v>
      </c>
      <c r="C24" s="67" t="s">
        <v>14</v>
      </c>
      <c r="D24" s="67" t="s">
        <v>20</v>
      </c>
      <c r="E24" s="90" t="s">
        <v>163</v>
      </c>
      <c r="F24" s="90"/>
      <c r="G24" s="67"/>
      <c r="H24" s="68">
        <v>20.8</v>
      </c>
      <c r="I24" s="68">
        <v>20.8</v>
      </c>
      <c r="J24" s="68">
        <v>20.8</v>
      </c>
    </row>
    <row r="25" spans="1:10" ht="47.25">
      <c r="A25" s="66" t="s">
        <v>162</v>
      </c>
      <c r="B25" s="67" t="s">
        <v>51</v>
      </c>
      <c r="C25" s="67" t="s">
        <v>14</v>
      </c>
      <c r="D25" s="67" t="s">
        <v>20</v>
      </c>
      <c r="E25" s="90" t="s">
        <v>161</v>
      </c>
      <c r="F25" s="90"/>
      <c r="G25" s="67"/>
      <c r="H25" s="68">
        <v>20.8</v>
      </c>
      <c r="I25" s="68">
        <v>20.8</v>
      </c>
      <c r="J25" s="68">
        <v>20.8</v>
      </c>
    </row>
    <row r="26" spans="1:10" ht="78.75">
      <c r="A26" s="66" t="s">
        <v>160</v>
      </c>
      <c r="B26" s="67" t="s">
        <v>51</v>
      </c>
      <c r="C26" s="67" t="s">
        <v>14</v>
      </c>
      <c r="D26" s="67" t="s">
        <v>20</v>
      </c>
      <c r="E26" s="90" t="s">
        <v>159</v>
      </c>
      <c r="F26" s="90"/>
      <c r="G26" s="67"/>
      <c r="H26" s="68">
        <v>10.5</v>
      </c>
      <c r="I26" s="68">
        <v>10.5</v>
      </c>
      <c r="J26" s="68">
        <v>10.5</v>
      </c>
    </row>
    <row r="27" spans="1:10" ht="15.75">
      <c r="A27" s="66" t="s">
        <v>64</v>
      </c>
      <c r="B27" s="67" t="s">
        <v>51</v>
      </c>
      <c r="C27" s="67" t="s">
        <v>14</v>
      </c>
      <c r="D27" s="67" t="s">
        <v>20</v>
      </c>
      <c r="E27" s="90" t="s">
        <v>159</v>
      </c>
      <c r="F27" s="90"/>
      <c r="G27" s="67" t="s">
        <v>62</v>
      </c>
      <c r="H27" s="68">
        <v>10.5</v>
      </c>
      <c r="I27" s="68">
        <v>10.5</v>
      </c>
      <c r="J27" s="68">
        <v>10.5</v>
      </c>
    </row>
    <row r="28" spans="1:10" ht="78.75">
      <c r="A28" s="66" t="s">
        <v>158</v>
      </c>
      <c r="B28" s="67" t="s">
        <v>51</v>
      </c>
      <c r="C28" s="67" t="s">
        <v>14</v>
      </c>
      <c r="D28" s="67" t="s">
        <v>20</v>
      </c>
      <c r="E28" s="90" t="s">
        <v>157</v>
      </c>
      <c r="F28" s="90"/>
      <c r="G28" s="67"/>
      <c r="H28" s="68">
        <v>10.3</v>
      </c>
      <c r="I28" s="68">
        <v>10.3</v>
      </c>
      <c r="J28" s="68">
        <v>10.3</v>
      </c>
    </row>
    <row r="29" spans="1:10" ht="15.75">
      <c r="A29" s="66" t="s">
        <v>64</v>
      </c>
      <c r="B29" s="67" t="s">
        <v>51</v>
      </c>
      <c r="C29" s="67" t="s">
        <v>14</v>
      </c>
      <c r="D29" s="67" t="s">
        <v>20</v>
      </c>
      <c r="E29" s="90" t="s">
        <v>157</v>
      </c>
      <c r="F29" s="90"/>
      <c r="G29" s="67" t="s">
        <v>62</v>
      </c>
      <c r="H29" s="68">
        <v>10.3</v>
      </c>
      <c r="I29" s="68">
        <v>10.3</v>
      </c>
      <c r="J29" s="68">
        <v>10.3</v>
      </c>
    </row>
    <row r="30" spans="1:10" ht="15.75">
      <c r="A30" s="66" t="s">
        <v>21</v>
      </c>
      <c r="B30" s="67" t="s">
        <v>51</v>
      </c>
      <c r="C30" s="67" t="s">
        <v>14</v>
      </c>
      <c r="D30" s="67" t="s">
        <v>22</v>
      </c>
      <c r="E30" s="90"/>
      <c r="F30" s="90"/>
      <c r="G30" s="67"/>
      <c r="H30" s="68">
        <f>H31+H40</f>
        <v>477.40000000000003</v>
      </c>
      <c r="I30" s="68">
        <v>17.8</v>
      </c>
      <c r="J30" s="68">
        <v>17.8</v>
      </c>
    </row>
    <row r="31" spans="1:10" ht="78.75">
      <c r="A31" s="66" t="s">
        <v>104</v>
      </c>
      <c r="B31" s="67" t="s">
        <v>51</v>
      </c>
      <c r="C31" s="67" t="s">
        <v>14</v>
      </c>
      <c r="D31" s="67" t="s">
        <v>22</v>
      </c>
      <c r="E31" s="90" t="s">
        <v>103</v>
      </c>
      <c r="F31" s="90"/>
      <c r="G31" s="67"/>
      <c r="H31" s="68">
        <f>H32+H35+H37</f>
        <v>460.40000000000003</v>
      </c>
      <c r="I31" s="68">
        <v>0.8</v>
      </c>
      <c r="J31" s="68">
        <v>0.8</v>
      </c>
    </row>
    <row r="32" spans="1:10" ht="63">
      <c r="A32" s="66" t="s">
        <v>156</v>
      </c>
      <c r="B32" s="67" t="s">
        <v>51</v>
      </c>
      <c r="C32" s="67" t="s">
        <v>14</v>
      </c>
      <c r="D32" s="67" t="s">
        <v>22</v>
      </c>
      <c r="E32" s="90" t="s">
        <v>155</v>
      </c>
      <c r="F32" s="90"/>
      <c r="G32" s="67"/>
      <c r="H32" s="68">
        <v>0.8</v>
      </c>
      <c r="I32" s="68">
        <v>0.8</v>
      </c>
      <c r="J32" s="68">
        <v>0.8</v>
      </c>
    </row>
    <row r="33" spans="1:10" ht="31.5">
      <c r="A33" s="66" t="s">
        <v>154</v>
      </c>
      <c r="B33" s="67" t="s">
        <v>51</v>
      </c>
      <c r="C33" s="67" t="s">
        <v>14</v>
      </c>
      <c r="D33" s="67" t="s">
        <v>22</v>
      </c>
      <c r="E33" s="90" t="s">
        <v>152</v>
      </c>
      <c r="F33" s="90"/>
      <c r="G33" s="67"/>
      <c r="H33" s="68">
        <v>0.8</v>
      </c>
      <c r="I33" s="68">
        <v>0.8</v>
      </c>
      <c r="J33" s="68">
        <v>0.8</v>
      </c>
    </row>
    <row r="34" spans="1:10" ht="15.75">
      <c r="A34" s="66" t="s">
        <v>153</v>
      </c>
      <c r="B34" s="67" t="s">
        <v>51</v>
      </c>
      <c r="C34" s="67" t="s">
        <v>14</v>
      </c>
      <c r="D34" s="67" t="s">
        <v>22</v>
      </c>
      <c r="E34" s="90" t="s">
        <v>152</v>
      </c>
      <c r="F34" s="90"/>
      <c r="G34" s="67" t="s">
        <v>151</v>
      </c>
      <c r="H34" s="68">
        <v>0.8</v>
      </c>
      <c r="I34" s="68">
        <v>0.8</v>
      </c>
      <c r="J34" s="68">
        <v>0.8</v>
      </c>
    </row>
    <row r="35" spans="1:10" ht="63">
      <c r="A35" s="66" t="s">
        <v>300</v>
      </c>
      <c r="B35" s="70" t="s">
        <v>51</v>
      </c>
      <c r="C35" s="70" t="s">
        <v>14</v>
      </c>
      <c r="D35" s="67">
        <v>13</v>
      </c>
      <c r="E35" s="94" t="s">
        <v>301</v>
      </c>
      <c r="F35" s="95"/>
      <c r="G35" s="67"/>
      <c r="H35" s="68">
        <f>H36</f>
        <v>399.6</v>
      </c>
      <c r="I35" s="68"/>
      <c r="J35" s="68"/>
    </row>
    <row r="36" spans="1:10" ht="31.5">
      <c r="A36" s="66" t="s">
        <v>302</v>
      </c>
      <c r="B36" s="70" t="s">
        <v>51</v>
      </c>
      <c r="C36" s="70" t="s">
        <v>14</v>
      </c>
      <c r="D36" s="67">
        <v>13</v>
      </c>
      <c r="E36" s="94" t="s">
        <v>303</v>
      </c>
      <c r="F36" s="95"/>
      <c r="G36" s="67">
        <v>120</v>
      </c>
      <c r="H36" s="68">
        <v>399.6</v>
      </c>
      <c r="I36" s="68"/>
      <c r="J36" s="68"/>
    </row>
    <row r="37" spans="1:10" ht="63">
      <c r="A37" s="66" t="s">
        <v>150</v>
      </c>
      <c r="B37" s="67" t="s">
        <v>51</v>
      </c>
      <c r="C37" s="67" t="s">
        <v>14</v>
      </c>
      <c r="D37" s="67" t="s">
        <v>22</v>
      </c>
      <c r="E37" s="90" t="s">
        <v>149</v>
      </c>
      <c r="F37" s="90"/>
      <c r="G37" s="67"/>
      <c r="H37" s="68">
        <f>H38</f>
        <v>60</v>
      </c>
      <c r="I37" s="68">
        <v>0</v>
      </c>
      <c r="J37" s="68">
        <v>0</v>
      </c>
    </row>
    <row r="38" spans="1:10" ht="47.25">
      <c r="A38" s="66" t="s">
        <v>148</v>
      </c>
      <c r="B38" s="67" t="s">
        <v>51</v>
      </c>
      <c r="C38" s="67" t="s">
        <v>14</v>
      </c>
      <c r="D38" s="67" t="s">
        <v>22</v>
      </c>
      <c r="E38" s="90" t="s">
        <v>147</v>
      </c>
      <c r="F38" s="90"/>
      <c r="G38" s="67"/>
      <c r="H38" s="68">
        <f>H39</f>
        <v>60</v>
      </c>
      <c r="I38" s="68">
        <v>0</v>
      </c>
      <c r="J38" s="68">
        <v>0</v>
      </c>
    </row>
    <row r="39" spans="1:10" ht="47.25">
      <c r="A39" s="66" t="s">
        <v>54</v>
      </c>
      <c r="B39" s="67" t="s">
        <v>51</v>
      </c>
      <c r="C39" s="67" t="s">
        <v>14</v>
      </c>
      <c r="D39" s="67" t="s">
        <v>22</v>
      </c>
      <c r="E39" s="90" t="s">
        <v>147</v>
      </c>
      <c r="F39" s="90"/>
      <c r="G39" s="67" t="s">
        <v>52</v>
      </c>
      <c r="H39" s="68">
        <v>60</v>
      </c>
      <c r="I39" s="68">
        <v>0</v>
      </c>
      <c r="J39" s="68">
        <v>0</v>
      </c>
    </row>
    <row r="40" spans="1:10" ht="63">
      <c r="A40" s="66" t="s">
        <v>146</v>
      </c>
      <c r="B40" s="67" t="s">
        <v>51</v>
      </c>
      <c r="C40" s="67" t="s">
        <v>14</v>
      </c>
      <c r="D40" s="67" t="s">
        <v>22</v>
      </c>
      <c r="E40" s="90" t="s">
        <v>145</v>
      </c>
      <c r="F40" s="90"/>
      <c r="G40" s="67"/>
      <c r="H40" s="68">
        <f>H41+H44</f>
        <v>17</v>
      </c>
      <c r="I40" s="68">
        <v>17</v>
      </c>
      <c r="J40" s="68">
        <v>17</v>
      </c>
    </row>
    <row r="41" spans="1:10" ht="31.5">
      <c r="A41" s="66" t="s">
        <v>144</v>
      </c>
      <c r="B41" s="67" t="s">
        <v>51</v>
      </c>
      <c r="C41" s="67" t="s">
        <v>14</v>
      </c>
      <c r="D41" s="67" t="s">
        <v>22</v>
      </c>
      <c r="E41" s="90" t="s">
        <v>143</v>
      </c>
      <c r="F41" s="90"/>
      <c r="G41" s="67"/>
      <c r="H41" s="68">
        <v>15.8</v>
      </c>
      <c r="I41" s="68">
        <v>15.8</v>
      </c>
      <c r="J41" s="68">
        <v>15.8</v>
      </c>
    </row>
    <row r="42" spans="1:10" ht="15.75">
      <c r="A42" s="66" t="s">
        <v>142</v>
      </c>
      <c r="B42" s="67" t="s">
        <v>51</v>
      </c>
      <c r="C42" s="67" t="s">
        <v>14</v>
      </c>
      <c r="D42" s="67" t="s">
        <v>22</v>
      </c>
      <c r="E42" s="90" t="s">
        <v>141</v>
      </c>
      <c r="F42" s="90"/>
      <c r="G42" s="67"/>
      <c r="H42" s="68">
        <v>15.8</v>
      </c>
      <c r="I42" s="68">
        <v>15.8</v>
      </c>
      <c r="J42" s="68">
        <v>15.8</v>
      </c>
    </row>
    <row r="43" spans="1:10" ht="31.5">
      <c r="A43" s="66" t="s">
        <v>131</v>
      </c>
      <c r="B43" s="67" t="s">
        <v>51</v>
      </c>
      <c r="C43" s="67" t="s">
        <v>14</v>
      </c>
      <c r="D43" s="67" t="s">
        <v>22</v>
      </c>
      <c r="E43" s="90" t="s">
        <v>141</v>
      </c>
      <c r="F43" s="90"/>
      <c r="G43" s="67" t="s">
        <v>130</v>
      </c>
      <c r="H43" s="68">
        <v>15.8</v>
      </c>
      <c r="I43" s="68">
        <v>15.8</v>
      </c>
      <c r="J43" s="68">
        <v>15.8</v>
      </c>
    </row>
    <row r="44" spans="1:10" ht="31.5">
      <c r="A44" s="66" t="s">
        <v>140</v>
      </c>
      <c r="B44" s="67" t="s">
        <v>51</v>
      </c>
      <c r="C44" s="67" t="s">
        <v>14</v>
      </c>
      <c r="D44" s="67" t="s">
        <v>22</v>
      </c>
      <c r="E44" s="90" t="s">
        <v>139</v>
      </c>
      <c r="F44" s="90"/>
      <c r="G44" s="67"/>
      <c r="H44" s="68">
        <v>1.2</v>
      </c>
      <c r="I44" s="68">
        <v>1.2</v>
      </c>
      <c r="J44" s="68">
        <v>1.2</v>
      </c>
    </row>
    <row r="45" spans="1:10" ht="15.75">
      <c r="A45" s="66" t="s">
        <v>138</v>
      </c>
      <c r="B45" s="67" t="s">
        <v>51</v>
      </c>
      <c r="C45" s="67" t="s">
        <v>14</v>
      </c>
      <c r="D45" s="67" t="s">
        <v>22</v>
      </c>
      <c r="E45" s="90" t="s">
        <v>137</v>
      </c>
      <c r="F45" s="90"/>
      <c r="G45" s="67"/>
      <c r="H45" s="68">
        <v>1.2</v>
      </c>
      <c r="I45" s="68">
        <v>1.2</v>
      </c>
      <c r="J45" s="68">
        <v>1.2</v>
      </c>
    </row>
    <row r="46" spans="1:10" ht="47.25">
      <c r="A46" s="66" t="s">
        <v>54</v>
      </c>
      <c r="B46" s="67" t="s">
        <v>51</v>
      </c>
      <c r="C46" s="67" t="s">
        <v>14</v>
      </c>
      <c r="D46" s="67" t="s">
        <v>22</v>
      </c>
      <c r="E46" s="90" t="s">
        <v>137</v>
      </c>
      <c r="F46" s="90"/>
      <c r="G46" s="67" t="s">
        <v>52</v>
      </c>
      <c r="H46" s="68">
        <v>1.2</v>
      </c>
      <c r="I46" s="68">
        <v>1.2</v>
      </c>
      <c r="J46" s="68">
        <v>1.2</v>
      </c>
    </row>
    <row r="47" spans="1:10" ht="15.75">
      <c r="A47" s="63" t="s">
        <v>23</v>
      </c>
      <c r="B47" s="64" t="s">
        <v>51</v>
      </c>
      <c r="C47" s="64" t="s">
        <v>16</v>
      </c>
      <c r="D47" s="64"/>
      <c r="E47" s="93"/>
      <c r="F47" s="93"/>
      <c r="G47" s="64"/>
      <c r="H47" s="65">
        <v>111</v>
      </c>
      <c r="I47" s="65">
        <v>108.3</v>
      </c>
      <c r="J47" s="65">
        <v>112.1</v>
      </c>
    </row>
    <row r="48" spans="1:10" ht="15.75">
      <c r="A48" s="66" t="s">
        <v>24</v>
      </c>
      <c r="B48" s="67" t="s">
        <v>51</v>
      </c>
      <c r="C48" s="67" t="s">
        <v>16</v>
      </c>
      <c r="D48" s="67" t="s">
        <v>25</v>
      </c>
      <c r="E48" s="90"/>
      <c r="F48" s="90"/>
      <c r="G48" s="67"/>
      <c r="H48" s="68">
        <v>111</v>
      </c>
      <c r="I48" s="68">
        <v>108.3</v>
      </c>
      <c r="J48" s="68">
        <v>112.1</v>
      </c>
    </row>
    <row r="49" spans="1:10" ht="78.75">
      <c r="A49" s="66" t="s">
        <v>136</v>
      </c>
      <c r="B49" s="67" t="s">
        <v>51</v>
      </c>
      <c r="C49" s="67" t="s">
        <v>16</v>
      </c>
      <c r="D49" s="67" t="s">
        <v>25</v>
      </c>
      <c r="E49" s="90" t="s">
        <v>135</v>
      </c>
      <c r="F49" s="90"/>
      <c r="G49" s="67"/>
      <c r="H49" s="68">
        <v>111</v>
      </c>
      <c r="I49" s="68">
        <v>108.3</v>
      </c>
      <c r="J49" s="68">
        <v>112.1</v>
      </c>
    </row>
    <row r="50" spans="1:10" ht="78.75">
      <c r="A50" s="66" t="s">
        <v>134</v>
      </c>
      <c r="B50" s="67" t="s">
        <v>51</v>
      </c>
      <c r="C50" s="67" t="s">
        <v>16</v>
      </c>
      <c r="D50" s="67" t="s">
        <v>25</v>
      </c>
      <c r="E50" s="90" t="s">
        <v>133</v>
      </c>
      <c r="F50" s="90"/>
      <c r="G50" s="67"/>
      <c r="H50" s="68">
        <v>111</v>
      </c>
      <c r="I50" s="68">
        <v>108.3</v>
      </c>
      <c r="J50" s="68">
        <v>112.1</v>
      </c>
    </row>
    <row r="51" spans="1:10" ht="31.5">
      <c r="A51" s="66" t="s">
        <v>132</v>
      </c>
      <c r="B51" s="67" t="s">
        <v>51</v>
      </c>
      <c r="C51" s="67" t="s">
        <v>16</v>
      </c>
      <c r="D51" s="67" t="s">
        <v>25</v>
      </c>
      <c r="E51" s="90" t="s">
        <v>129</v>
      </c>
      <c r="F51" s="90"/>
      <c r="G51" s="67"/>
      <c r="H51" s="68">
        <v>111</v>
      </c>
      <c r="I51" s="68">
        <v>108.3</v>
      </c>
      <c r="J51" s="68">
        <v>112.1</v>
      </c>
    </row>
    <row r="52" spans="1:10" ht="31.5">
      <c r="A52" s="66" t="s">
        <v>131</v>
      </c>
      <c r="B52" s="67" t="s">
        <v>51</v>
      </c>
      <c r="C52" s="67" t="s">
        <v>16</v>
      </c>
      <c r="D52" s="67" t="s">
        <v>25</v>
      </c>
      <c r="E52" s="90" t="s">
        <v>129</v>
      </c>
      <c r="F52" s="90"/>
      <c r="G52" s="67" t="s">
        <v>130</v>
      </c>
      <c r="H52" s="68">
        <v>99.9</v>
      </c>
      <c r="I52" s="68">
        <v>99.9</v>
      </c>
      <c r="J52" s="68">
        <v>99.9</v>
      </c>
    </row>
    <row r="53" spans="1:10" ht="47.25">
      <c r="A53" s="66" t="s">
        <v>54</v>
      </c>
      <c r="B53" s="67" t="s">
        <v>51</v>
      </c>
      <c r="C53" s="67" t="s">
        <v>16</v>
      </c>
      <c r="D53" s="67" t="s">
        <v>25</v>
      </c>
      <c r="E53" s="90" t="s">
        <v>129</v>
      </c>
      <c r="F53" s="90"/>
      <c r="G53" s="67" t="s">
        <v>52</v>
      </c>
      <c r="H53" s="68">
        <v>4.9000000000000004</v>
      </c>
      <c r="I53" s="68">
        <v>8.4</v>
      </c>
      <c r="J53" s="68">
        <v>12.2</v>
      </c>
    </row>
    <row r="54" spans="1:10" ht="31.5">
      <c r="A54" s="63" t="s">
        <v>26</v>
      </c>
      <c r="B54" s="64" t="s">
        <v>51</v>
      </c>
      <c r="C54" s="64" t="s">
        <v>25</v>
      </c>
      <c r="D54" s="64"/>
      <c r="E54" s="93"/>
      <c r="F54" s="93"/>
      <c r="G54" s="64"/>
      <c r="H54" s="65">
        <v>10</v>
      </c>
      <c r="I54" s="65">
        <v>10</v>
      </c>
      <c r="J54" s="65">
        <v>10</v>
      </c>
    </row>
    <row r="55" spans="1:10" ht="47.25">
      <c r="A55" s="66" t="s">
        <v>27</v>
      </c>
      <c r="B55" s="67" t="s">
        <v>51</v>
      </c>
      <c r="C55" s="67" t="s">
        <v>25</v>
      </c>
      <c r="D55" s="67" t="s">
        <v>28</v>
      </c>
      <c r="E55" s="90"/>
      <c r="F55" s="90"/>
      <c r="G55" s="67"/>
      <c r="H55" s="68">
        <v>10</v>
      </c>
      <c r="I55" s="68">
        <v>10</v>
      </c>
      <c r="J55" s="68">
        <v>10</v>
      </c>
    </row>
    <row r="56" spans="1:10" ht="126">
      <c r="A56" s="66" t="s">
        <v>128</v>
      </c>
      <c r="B56" s="67" t="s">
        <v>51</v>
      </c>
      <c r="C56" s="67" t="s">
        <v>25</v>
      </c>
      <c r="D56" s="67" t="s">
        <v>28</v>
      </c>
      <c r="E56" s="90" t="s">
        <v>127</v>
      </c>
      <c r="F56" s="90"/>
      <c r="G56" s="67"/>
      <c r="H56" s="68">
        <v>10</v>
      </c>
      <c r="I56" s="68">
        <v>10</v>
      </c>
      <c r="J56" s="68">
        <v>10</v>
      </c>
    </row>
    <row r="57" spans="1:10" ht="47.25">
      <c r="A57" s="66" t="s">
        <v>126</v>
      </c>
      <c r="B57" s="67" t="s">
        <v>51</v>
      </c>
      <c r="C57" s="67" t="s">
        <v>25</v>
      </c>
      <c r="D57" s="67" t="s">
        <v>28</v>
      </c>
      <c r="E57" s="90" t="s">
        <v>125</v>
      </c>
      <c r="F57" s="90"/>
      <c r="G57" s="67"/>
      <c r="H57" s="68">
        <v>7</v>
      </c>
      <c r="I57" s="68">
        <v>7</v>
      </c>
      <c r="J57" s="68">
        <v>7</v>
      </c>
    </row>
    <row r="58" spans="1:10" ht="47.25">
      <c r="A58" s="66" t="s">
        <v>124</v>
      </c>
      <c r="B58" s="67" t="s">
        <v>51</v>
      </c>
      <c r="C58" s="67" t="s">
        <v>25</v>
      </c>
      <c r="D58" s="67" t="s">
        <v>28</v>
      </c>
      <c r="E58" s="90" t="s">
        <v>123</v>
      </c>
      <c r="F58" s="90"/>
      <c r="G58" s="67"/>
      <c r="H58" s="68">
        <v>7</v>
      </c>
      <c r="I58" s="68">
        <v>7</v>
      </c>
      <c r="J58" s="68">
        <v>7</v>
      </c>
    </row>
    <row r="59" spans="1:10" ht="47.25">
      <c r="A59" s="66" t="s">
        <v>54</v>
      </c>
      <c r="B59" s="67" t="s">
        <v>51</v>
      </c>
      <c r="C59" s="67" t="s">
        <v>25</v>
      </c>
      <c r="D59" s="67" t="s">
        <v>28</v>
      </c>
      <c r="E59" s="90" t="s">
        <v>123</v>
      </c>
      <c r="F59" s="90"/>
      <c r="G59" s="67" t="s">
        <v>52</v>
      </c>
      <c r="H59" s="68">
        <v>7</v>
      </c>
      <c r="I59" s="68">
        <v>7</v>
      </c>
      <c r="J59" s="68">
        <v>7</v>
      </c>
    </row>
    <row r="60" spans="1:10" ht="47.25">
      <c r="A60" s="66" t="s">
        <v>122</v>
      </c>
      <c r="B60" s="67" t="s">
        <v>51</v>
      </c>
      <c r="C60" s="67" t="s">
        <v>25</v>
      </c>
      <c r="D60" s="67" t="s">
        <v>28</v>
      </c>
      <c r="E60" s="90" t="s">
        <v>121</v>
      </c>
      <c r="F60" s="90"/>
      <c r="G60" s="67"/>
      <c r="H60" s="68">
        <v>3</v>
      </c>
      <c r="I60" s="68">
        <v>3</v>
      </c>
      <c r="J60" s="68">
        <v>3</v>
      </c>
    </row>
    <row r="61" spans="1:10" ht="47.25">
      <c r="A61" s="66" t="s">
        <v>120</v>
      </c>
      <c r="B61" s="67" t="s">
        <v>51</v>
      </c>
      <c r="C61" s="67" t="s">
        <v>25</v>
      </c>
      <c r="D61" s="67" t="s">
        <v>28</v>
      </c>
      <c r="E61" s="90" t="s">
        <v>119</v>
      </c>
      <c r="F61" s="90"/>
      <c r="G61" s="67"/>
      <c r="H61" s="68">
        <v>3</v>
      </c>
      <c r="I61" s="68">
        <v>3</v>
      </c>
      <c r="J61" s="68">
        <v>3</v>
      </c>
    </row>
    <row r="62" spans="1:10" ht="47.25">
      <c r="A62" s="66" t="s">
        <v>54</v>
      </c>
      <c r="B62" s="67" t="s">
        <v>51</v>
      </c>
      <c r="C62" s="67" t="s">
        <v>25</v>
      </c>
      <c r="D62" s="67" t="s">
        <v>28</v>
      </c>
      <c r="E62" s="90" t="s">
        <v>119</v>
      </c>
      <c r="F62" s="90"/>
      <c r="G62" s="67" t="s">
        <v>52</v>
      </c>
      <c r="H62" s="68">
        <v>3</v>
      </c>
      <c r="I62" s="68">
        <v>3</v>
      </c>
      <c r="J62" s="68">
        <v>3</v>
      </c>
    </row>
    <row r="63" spans="1:10" ht="15.75">
      <c r="A63" s="63" t="s">
        <v>29</v>
      </c>
      <c r="B63" s="64" t="s">
        <v>51</v>
      </c>
      <c r="C63" s="64" t="s">
        <v>18</v>
      </c>
      <c r="D63" s="64"/>
      <c r="E63" s="93"/>
      <c r="F63" s="93"/>
      <c r="G63" s="64"/>
      <c r="H63" s="65">
        <f>H64+H71</f>
        <v>476.6</v>
      </c>
      <c r="I63" s="65">
        <v>334.4</v>
      </c>
      <c r="J63" s="65">
        <v>704.4</v>
      </c>
    </row>
    <row r="64" spans="1:10" ht="15.75">
      <c r="A64" s="66" t="s">
        <v>30</v>
      </c>
      <c r="B64" s="67" t="s">
        <v>51</v>
      </c>
      <c r="C64" s="67" t="s">
        <v>18</v>
      </c>
      <c r="D64" s="67" t="s">
        <v>31</v>
      </c>
      <c r="E64" s="90"/>
      <c r="F64" s="90"/>
      <c r="G64" s="67"/>
      <c r="H64" s="68">
        <f>H65</f>
        <v>473.6</v>
      </c>
      <c r="I64" s="68">
        <v>331.4</v>
      </c>
      <c r="J64" s="68">
        <v>338.4</v>
      </c>
    </row>
    <row r="65" spans="1:10" ht="78.75">
      <c r="A65" s="66" t="s">
        <v>118</v>
      </c>
      <c r="B65" s="67" t="s">
        <v>51</v>
      </c>
      <c r="C65" s="67" t="s">
        <v>18</v>
      </c>
      <c r="D65" s="67" t="s">
        <v>31</v>
      </c>
      <c r="E65" s="90" t="s">
        <v>117</v>
      </c>
      <c r="F65" s="90"/>
      <c r="G65" s="67"/>
      <c r="H65" s="68">
        <f>H66</f>
        <v>473.6</v>
      </c>
      <c r="I65" s="68">
        <v>331.4</v>
      </c>
      <c r="J65" s="68">
        <v>338.4</v>
      </c>
    </row>
    <row r="66" spans="1:10" ht="47.25">
      <c r="A66" s="66" t="s">
        <v>116</v>
      </c>
      <c r="B66" s="67" t="s">
        <v>51</v>
      </c>
      <c r="C66" s="67" t="s">
        <v>18</v>
      </c>
      <c r="D66" s="67" t="s">
        <v>31</v>
      </c>
      <c r="E66" s="90" t="s">
        <v>115</v>
      </c>
      <c r="F66" s="90"/>
      <c r="G66" s="67"/>
      <c r="H66" s="68">
        <f>H67+H69</f>
        <v>473.6</v>
      </c>
      <c r="I66" s="68">
        <v>331.4</v>
      </c>
      <c r="J66" s="68">
        <v>338.4</v>
      </c>
    </row>
    <row r="67" spans="1:10" ht="15.75">
      <c r="A67" s="66" t="s">
        <v>114</v>
      </c>
      <c r="B67" s="67" t="s">
        <v>51</v>
      </c>
      <c r="C67" s="67" t="s">
        <v>18</v>
      </c>
      <c r="D67" s="67" t="s">
        <v>31</v>
      </c>
      <c r="E67" s="90" t="s">
        <v>113</v>
      </c>
      <c r="F67" s="90"/>
      <c r="G67" s="67"/>
      <c r="H67" s="68">
        <v>153.6</v>
      </c>
      <c r="I67" s="68">
        <v>151.4</v>
      </c>
      <c r="J67" s="68">
        <v>148.4</v>
      </c>
    </row>
    <row r="68" spans="1:10" ht="47.25">
      <c r="A68" s="66" t="s">
        <v>54</v>
      </c>
      <c r="B68" s="67" t="s">
        <v>51</v>
      </c>
      <c r="C68" s="67" t="s">
        <v>18</v>
      </c>
      <c r="D68" s="67" t="s">
        <v>31</v>
      </c>
      <c r="E68" s="90" t="s">
        <v>113</v>
      </c>
      <c r="F68" s="90"/>
      <c r="G68" s="67" t="s">
        <v>52</v>
      </c>
      <c r="H68" s="68">
        <v>153.6</v>
      </c>
      <c r="I68" s="68">
        <v>151.4</v>
      </c>
      <c r="J68" s="68">
        <v>148.4</v>
      </c>
    </row>
    <row r="69" spans="1:10" ht="47.25">
      <c r="A69" s="66" t="s">
        <v>112</v>
      </c>
      <c r="B69" s="67" t="s">
        <v>51</v>
      </c>
      <c r="C69" s="67" t="s">
        <v>18</v>
      </c>
      <c r="D69" s="67" t="s">
        <v>31</v>
      </c>
      <c r="E69" s="90" t="s">
        <v>111</v>
      </c>
      <c r="F69" s="90"/>
      <c r="G69" s="67"/>
      <c r="H69" s="68">
        <f>H70</f>
        <v>320</v>
      </c>
      <c r="I69" s="68">
        <v>180</v>
      </c>
      <c r="J69" s="68">
        <v>190</v>
      </c>
    </row>
    <row r="70" spans="1:10" ht="47.25">
      <c r="A70" s="66" t="s">
        <v>54</v>
      </c>
      <c r="B70" s="67" t="s">
        <v>51</v>
      </c>
      <c r="C70" s="67" t="s">
        <v>18</v>
      </c>
      <c r="D70" s="67" t="s">
        <v>31</v>
      </c>
      <c r="E70" s="90" t="s">
        <v>111</v>
      </c>
      <c r="F70" s="90"/>
      <c r="G70" s="67" t="s">
        <v>52</v>
      </c>
      <c r="H70" s="68">
        <v>320</v>
      </c>
      <c r="I70" s="68">
        <v>180</v>
      </c>
      <c r="J70" s="68">
        <v>190</v>
      </c>
    </row>
    <row r="71" spans="1:10" ht="31.5">
      <c r="A71" s="66" t="s">
        <v>32</v>
      </c>
      <c r="B71" s="67" t="s">
        <v>51</v>
      </c>
      <c r="C71" s="67" t="s">
        <v>18</v>
      </c>
      <c r="D71" s="67" t="s">
        <v>33</v>
      </c>
      <c r="E71" s="90"/>
      <c r="F71" s="90"/>
      <c r="G71" s="67"/>
      <c r="H71" s="68">
        <v>3</v>
      </c>
      <c r="I71" s="68">
        <v>3</v>
      </c>
      <c r="J71" s="68">
        <v>366</v>
      </c>
    </row>
    <row r="72" spans="1:10" ht="78.75">
      <c r="A72" s="66" t="s">
        <v>110</v>
      </c>
      <c r="B72" s="67" t="s">
        <v>51</v>
      </c>
      <c r="C72" s="67" t="s">
        <v>18</v>
      </c>
      <c r="D72" s="67" t="s">
        <v>33</v>
      </c>
      <c r="E72" s="90" t="s">
        <v>109</v>
      </c>
      <c r="F72" s="90"/>
      <c r="G72" s="67"/>
      <c r="H72" s="68">
        <v>0</v>
      </c>
      <c r="I72" s="68">
        <v>0</v>
      </c>
      <c r="J72" s="68">
        <v>363</v>
      </c>
    </row>
    <row r="73" spans="1:10" ht="47.25">
      <c r="A73" s="66" t="s">
        <v>108</v>
      </c>
      <c r="B73" s="67" t="s">
        <v>51</v>
      </c>
      <c r="C73" s="67" t="s">
        <v>18</v>
      </c>
      <c r="D73" s="67" t="s">
        <v>33</v>
      </c>
      <c r="E73" s="90" t="s">
        <v>107</v>
      </c>
      <c r="F73" s="90"/>
      <c r="G73" s="67"/>
      <c r="H73" s="68">
        <v>0</v>
      </c>
      <c r="I73" s="68">
        <v>0</v>
      </c>
      <c r="J73" s="68">
        <v>363</v>
      </c>
    </row>
    <row r="74" spans="1:10" ht="78.75">
      <c r="A74" s="66" t="s">
        <v>106</v>
      </c>
      <c r="B74" s="67" t="s">
        <v>51</v>
      </c>
      <c r="C74" s="67" t="s">
        <v>18</v>
      </c>
      <c r="D74" s="67" t="s">
        <v>33</v>
      </c>
      <c r="E74" s="90" t="s">
        <v>105</v>
      </c>
      <c r="F74" s="90"/>
      <c r="G74" s="67"/>
      <c r="H74" s="68">
        <v>0</v>
      </c>
      <c r="I74" s="68">
        <v>0</v>
      </c>
      <c r="J74" s="68">
        <v>363</v>
      </c>
    </row>
    <row r="75" spans="1:10" ht="47.25">
      <c r="A75" s="66" t="s">
        <v>54</v>
      </c>
      <c r="B75" s="67" t="s">
        <v>51</v>
      </c>
      <c r="C75" s="67" t="s">
        <v>18</v>
      </c>
      <c r="D75" s="67" t="s">
        <v>33</v>
      </c>
      <c r="E75" s="90" t="s">
        <v>105</v>
      </c>
      <c r="F75" s="90"/>
      <c r="G75" s="67" t="s">
        <v>52</v>
      </c>
      <c r="H75" s="68">
        <v>0</v>
      </c>
      <c r="I75" s="68">
        <v>0</v>
      </c>
      <c r="J75" s="68">
        <v>363</v>
      </c>
    </row>
    <row r="76" spans="1:10" ht="78.75">
      <c r="A76" s="66" t="s">
        <v>104</v>
      </c>
      <c r="B76" s="67" t="s">
        <v>51</v>
      </c>
      <c r="C76" s="67" t="s">
        <v>18</v>
      </c>
      <c r="D76" s="67" t="s">
        <v>33</v>
      </c>
      <c r="E76" s="90" t="s">
        <v>103</v>
      </c>
      <c r="F76" s="90"/>
      <c r="G76" s="67"/>
      <c r="H76" s="68">
        <v>3</v>
      </c>
      <c r="I76" s="68">
        <v>3</v>
      </c>
      <c r="J76" s="68">
        <v>3</v>
      </c>
    </row>
    <row r="77" spans="1:10" ht="47.25">
      <c r="A77" s="66" t="s">
        <v>102</v>
      </c>
      <c r="B77" s="67" t="s">
        <v>51</v>
      </c>
      <c r="C77" s="67" t="s">
        <v>18</v>
      </c>
      <c r="D77" s="67" t="s">
        <v>33</v>
      </c>
      <c r="E77" s="90" t="s">
        <v>101</v>
      </c>
      <c r="F77" s="90"/>
      <c r="G77" s="67"/>
      <c r="H77" s="68">
        <v>3</v>
      </c>
      <c r="I77" s="68">
        <v>3</v>
      </c>
      <c r="J77" s="68">
        <v>3</v>
      </c>
    </row>
    <row r="78" spans="1:10" ht="78.75">
      <c r="A78" s="66" t="s">
        <v>100</v>
      </c>
      <c r="B78" s="67" t="s">
        <v>51</v>
      </c>
      <c r="C78" s="67" t="s">
        <v>18</v>
      </c>
      <c r="D78" s="67" t="s">
        <v>33</v>
      </c>
      <c r="E78" s="90" t="s">
        <v>99</v>
      </c>
      <c r="F78" s="90"/>
      <c r="G78" s="67"/>
      <c r="H78" s="68">
        <v>3</v>
      </c>
      <c r="I78" s="68">
        <v>3</v>
      </c>
      <c r="J78" s="68">
        <v>3</v>
      </c>
    </row>
    <row r="79" spans="1:10" ht="15.75">
      <c r="A79" s="66" t="s">
        <v>64</v>
      </c>
      <c r="B79" s="67" t="s">
        <v>51</v>
      </c>
      <c r="C79" s="67" t="s">
        <v>18</v>
      </c>
      <c r="D79" s="67" t="s">
        <v>33</v>
      </c>
      <c r="E79" s="90" t="s">
        <v>99</v>
      </c>
      <c r="F79" s="90"/>
      <c r="G79" s="67" t="s">
        <v>62</v>
      </c>
      <c r="H79" s="68">
        <v>3</v>
      </c>
      <c r="I79" s="68">
        <v>3</v>
      </c>
      <c r="J79" s="68">
        <v>3</v>
      </c>
    </row>
    <row r="80" spans="1:10" ht="15.75">
      <c r="A80" s="63" t="s">
        <v>34</v>
      </c>
      <c r="B80" s="64" t="s">
        <v>51</v>
      </c>
      <c r="C80" s="64" t="s">
        <v>35</v>
      </c>
      <c r="D80" s="64"/>
      <c r="E80" s="93"/>
      <c r="F80" s="93"/>
      <c r="G80" s="64"/>
      <c r="H80" s="65">
        <f>H81+H91</f>
        <v>1195.3</v>
      </c>
      <c r="I80" s="65">
        <v>1419</v>
      </c>
      <c r="J80" s="65">
        <v>1482</v>
      </c>
    </row>
    <row r="81" spans="1:10" ht="15.75">
      <c r="A81" s="66" t="s">
        <v>36</v>
      </c>
      <c r="B81" s="67" t="s">
        <v>51</v>
      </c>
      <c r="C81" s="67" t="s">
        <v>35</v>
      </c>
      <c r="D81" s="67" t="s">
        <v>16</v>
      </c>
      <c r="E81" s="90"/>
      <c r="F81" s="90"/>
      <c r="G81" s="67"/>
      <c r="H81" s="68">
        <f>H85+H90+H87</f>
        <v>962.6</v>
      </c>
      <c r="I81" s="68">
        <v>738</v>
      </c>
      <c r="J81" s="68">
        <v>571.1</v>
      </c>
    </row>
    <row r="82" spans="1:10" ht="63">
      <c r="A82" s="66" t="s">
        <v>98</v>
      </c>
      <c r="B82" s="67" t="s">
        <v>51</v>
      </c>
      <c r="C82" s="67" t="s">
        <v>35</v>
      </c>
      <c r="D82" s="67" t="s">
        <v>16</v>
      </c>
      <c r="E82" s="90" t="s">
        <v>97</v>
      </c>
      <c r="F82" s="90"/>
      <c r="G82" s="67"/>
      <c r="H82" s="68">
        <f>H83</f>
        <v>962.6</v>
      </c>
      <c r="I82" s="68">
        <v>738</v>
      </c>
      <c r="J82" s="68">
        <v>571.1</v>
      </c>
    </row>
    <row r="83" spans="1:10" ht="47.25">
      <c r="A83" s="66" t="s">
        <v>96</v>
      </c>
      <c r="B83" s="67" t="s">
        <v>51</v>
      </c>
      <c r="C83" s="67" t="s">
        <v>35</v>
      </c>
      <c r="D83" s="67" t="s">
        <v>16</v>
      </c>
      <c r="E83" s="90" t="s">
        <v>90</v>
      </c>
      <c r="F83" s="90"/>
      <c r="G83" s="67"/>
      <c r="H83" s="68">
        <f>H84+H86+H89</f>
        <v>962.6</v>
      </c>
      <c r="I83" s="68">
        <v>738</v>
      </c>
      <c r="J83" s="68">
        <v>571.1</v>
      </c>
    </row>
    <row r="84" spans="1:10" ht="31.5">
      <c r="A84" s="66" t="s">
        <v>95</v>
      </c>
      <c r="B84" s="67" t="s">
        <v>51</v>
      </c>
      <c r="C84" s="67" t="s">
        <v>35</v>
      </c>
      <c r="D84" s="67" t="s">
        <v>16</v>
      </c>
      <c r="E84" s="90" t="s">
        <v>94</v>
      </c>
      <c r="F84" s="90"/>
      <c r="G84" s="67"/>
      <c r="H84" s="68">
        <v>263</v>
      </c>
      <c r="I84" s="68">
        <v>290</v>
      </c>
      <c r="J84" s="68">
        <v>310</v>
      </c>
    </row>
    <row r="85" spans="1:10" ht="47.25">
      <c r="A85" s="66" t="s">
        <v>54</v>
      </c>
      <c r="B85" s="67" t="s">
        <v>51</v>
      </c>
      <c r="C85" s="67" t="s">
        <v>35</v>
      </c>
      <c r="D85" s="67" t="s">
        <v>16</v>
      </c>
      <c r="E85" s="90" t="s">
        <v>94</v>
      </c>
      <c r="F85" s="90"/>
      <c r="G85" s="67" t="s">
        <v>52</v>
      </c>
      <c r="H85" s="68">
        <v>263</v>
      </c>
      <c r="I85" s="68">
        <v>290</v>
      </c>
      <c r="J85" s="68">
        <v>310</v>
      </c>
    </row>
    <row r="86" spans="1:10" ht="15.75">
      <c r="A86" s="66" t="s">
        <v>93</v>
      </c>
      <c r="B86" s="67" t="s">
        <v>51</v>
      </c>
      <c r="C86" s="67" t="s">
        <v>35</v>
      </c>
      <c r="D86" s="67" t="s">
        <v>16</v>
      </c>
      <c r="E86" s="90" t="s">
        <v>92</v>
      </c>
      <c r="F86" s="90"/>
      <c r="G86" s="67"/>
      <c r="H86" s="68">
        <f>H87</f>
        <v>180.1</v>
      </c>
      <c r="I86" s="68">
        <v>448</v>
      </c>
      <c r="J86" s="68">
        <v>261.10000000000002</v>
      </c>
    </row>
    <row r="87" spans="1:10" ht="47.25">
      <c r="A87" s="66" t="s">
        <v>54</v>
      </c>
      <c r="B87" s="67" t="s">
        <v>51</v>
      </c>
      <c r="C87" s="67" t="s">
        <v>35</v>
      </c>
      <c r="D87" s="67" t="s">
        <v>16</v>
      </c>
      <c r="E87" s="90" t="s">
        <v>92</v>
      </c>
      <c r="F87" s="90"/>
      <c r="G87" s="67" t="s">
        <v>52</v>
      </c>
      <c r="H87" s="68">
        <v>180.1</v>
      </c>
      <c r="I87" s="68">
        <v>448</v>
      </c>
      <c r="J87" s="68">
        <v>261.10000000000002</v>
      </c>
    </row>
    <row r="88" spans="1:10" ht="47.25">
      <c r="A88" s="66" t="s">
        <v>91</v>
      </c>
      <c r="B88" s="67" t="s">
        <v>51</v>
      </c>
      <c r="C88" s="67" t="s">
        <v>35</v>
      </c>
      <c r="D88" s="67" t="s">
        <v>16</v>
      </c>
      <c r="E88" s="90" t="s">
        <v>90</v>
      </c>
      <c r="F88" s="90"/>
      <c r="G88" s="67"/>
      <c r="H88" s="68">
        <v>519.5</v>
      </c>
      <c r="I88" s="68">
        <v>0</v>
      </c>
      <c r="J88" s="68">
        <v>0</v>
      </c>
    </row>
    <row r="89" spans="1:10" ht="15.75">
      <c r="A89" s="66" t="s">
        <v>89</v>
      </c>
      <c r="B89" s="67" t="s">
        <v>51</v>
      </c>
      <c r="C89" s="67" t="s">
        <v>35</v>
      </c>
      <c r="D89" s="67" t="s">
        <v>16</v>
      </c>
      <c r="E89" s="90" t="s">
        <v>88</v>
      </c>
      <c r="F89" s="90"/>
      <c r="G89" s="67"/>
      <c r="H89" s="68">
        <v>519.5</v>
      </c>
      <c r="I89" s="68">
        <v>0</v>
      </c>
      <c r="J89" s="68">
        <v>0</v>
      </c>
    </row>
    <row r="90" spans="1:10" ht="47.25">
      <c r="A90" s="66" t="s">
        <v>54</v>
      </c>
      <c r="B90" s="67" t="s">
        <v>51</v>
      </c>
      <c r="C90" s="67" t="s">
        <v>35</v>
      </c>
      <c r="D90" s="67" t="s">
        <v>16</v>
      </c>
      <c r="E90" s="90" t="s">
        <v>88</v>
      </c>
      <c r="F90" s="90"/>
      <c r="G90" s="67" t="s">
        <v>52</v>
      </c>
      <c r="H90" s="68">
        <v>519.5</v>
      </c>
      <c r="I90" s="68">
        <v>0</v>
      </c>
      <c r="J90" s="68">
        <v>0</v>
      </c>
    </row>
    <row r="91" spans="1:10" ht="15.75">
      <c r="A91" s="66" t="s">
        <v>37</v>
      </c>
      <c r="B91" s="67" t="s">
        <v>51</v>
      </c>
      <c r="C91" s="67" t="s">
        <v>35</v>
      </c>
      <c r="D91" s="67" t="s">
        <v>25</v>
      </c>
      <c r="E91" s="90"/>
      <c r="F91" s="90"/>
      <c r="G91" s="67"/>
      <c r="H91" s="68">
        <f>H95+H98+H100+H102</f>
        <v>232.7</v>
      </c>
      <c r="I91" s="68">
        <v>681</v>
      </c>
      <c r="J91" s="68">
        <v>910.9</v>
      </c>
    </row>
    <row r="92" spans="1:10" ht="47.25">
      <c r="A92" s="66" t="s">
        <v>87</v>
      </c>
      <c r="B92" s="67" t="s">
        <v>51</v>
      </c>
      <c r="C92" s="67" t="s">
        <v>35</v>
      </c>
      <c r="D92" s="67" t="s">
        <v>25</v>
      </c>
      <c r="E92" s="90" t="s">
        <v>86</v>
      </c>
      <c r="F92" s="90"/>
      <c r="G92" s="67"/>
      <c r="H92" s="68">
        <v>736.4</v>
      </c>
      <c r="I92" s="68">
        <v>681</v>
      </c>
      <c r="J92" s="68">
        <v>910.9</v>
      </c>
    </row>
    <row r="93" spans="1:10" ht="31.5">
      <c r="A93" s="66" t="s">
        <v>85</v>
      </c>
      <c r="B93" s="67" t="s">
        <v>51</v>
      </c>
      <c r="C93" s="67" t="s">
        <v>35</v>
      </c>
      <c r="D93" s="67" t="s">
        <v>25</v>
      </c>
      <c r="E93" s="90" t="s">
        <v>84</v>
      </c>
      <c r="F93" s="90"/>
      <c r="G93" s="67"/>
      <c r="H93" s="68">
        <v>20</v>
      </c>
      <c r="I93" s="68">
        <v>20</v>
      </c>
      <c r="J93" s="68">
        <v>20</v>
      </c>
    </row>
    <row r="94" spans="1:10" ht="15.75">
      <c r="A94" s="66" t="s">
        <v>83</v>
      </c>
      <c r="B94" s="67" t="s">
        <v>51</v>
      </c>
      <c r="C94" s="67" t="s">
        <v>35</v>
      </c>
      <c r="D94" s="67" t="s">
        <v>25</v>
      </c>
      <c r="E94" s="90" t="s">
        <v>82</v>
      </c>
      <c r="F94" s="90"/>
      <c r="G94" s="67"/>
      <c r="H94" s="68">
        <v>20</v>
      </c>
      <c r="I94" s="68">
        <v>20</v>
      </c>
      <c r="J94" s="68">
        <v>20</v>
      </c>
    </row>
    <row r="95" spans="1:10" ht="47.25">
      <c r="A95" s="66" t="s">
        <v>54</v>
      </c>
      <c r="B95" s="67" t="s">
        <v>51</v>
      </c>
      <c r="C95" s="67" t="s">
        <v>35</v>
      </c>
      <c r="D95" s="67" t="s">
        <v>25</v>
      </c>
      <c r="E95" s="90" t="s">
        <v>82</v>
      </c>
      <c r="F95" s="90"/>
      <c r="G95" s="67" t="s">
        <v>52</v>
      </c>
      <c r="H95" s="68">
        <v>20</v>
      </c>
      <c r="I95" s="68">
        <v>20</v>
      </c>
      <c r="J95" s="68">
        <v>20</v>
      </c>
    </row>
    <row r="96" spans="1:10" ht="47.25">
      <c r="A96" s="66" t="s">
        <v>81</v>
      </c>
      <c r="B96" s="67" t="s">
        <v>51</v>
      </c>
      <c r="C96" s="67" t="s">
        <v>35</v>
      </c>
      <c r="D96" s="67" t="s">
        <v>25</v>
      </c>
      <c r="E96" s="90" t="s">
        <v>80</v>
      </c>
      <c r="F96" s="90"/>
      <c r="G96" s="67"/>
      <c r="H96" s="68">
        <f>H97+H99+H101</f>
        <v>212.7</v>
      </c>
      <c r="I96" s="68">
        <v>661</v>
      </c>
      <c r="J96" s="68">
        <v>890.9</v>
      </c>
    </row>
    <row r="97" spans="1:10" ht="31.5">
      <c r="A97" s="66" t="s">
        <v>79</v>
      </c>
      <c r="B97" s="67" t="s">
        <v>51</v>
      </c>
      <c r="C97" s="67" t="s">
        <v>35</v>
      </c>
      <c r="D97" s="67" t="s">
        <v>25</v>
      </c>
      <c r="E97" s="90" t="s">
        <v>78</v>
      </c>
      <c r="F97" s="90"/>
      <c r="G97" s="67"/>
      <c r="H97" s="68">
        <f>H98</f>
        <v>81.2</v>
      </c>
      <c r="I97" s="68">
        <v>100</v>
      </c>
      <c r="J97" s="68">
        <v>100</v>
      </c>
    </row>
    <row r="98" spans="1:10" ht="47.25">
      <c r="A98" s="66" t="s">
        <v>54</v>
      </c>
      <c r="B98" s="67" t="s">
        <v>51</v>
      </c>
      <c r="C98" s="67" t="s">
        <v>35</v>
      </c>
      <c r="D98" s="67" t="s">
        <v>25</v>
      </c>
      <c r="E98" s="90" t="s">
        <v>78</v>
      </c>
      <c r="F98" s="90"/>
      <c r="G98" s="67" t="s">
        <v>52</v>
      </c>
      <c r="H98" s="68">
        <v>81.2</v>
      </c>
      <c r="I98" s="68">
        <v>100</v>
      </c>
      <c r="J98" s="68">
        <v>100</v>
      </c>
    </row>
    <row r="99" spans="1:10" ht="15.75">
      <c r="A99" s="66" t="s">
        <v>77</v>
      </c>
      <c r="B99" s="67" t="s">
        <v>51</v>
      </c>
      <c r="C99" s="67" t="s">
        <v>35</v>
      </c>
      <c r="D99" s="67" t="s">
        <v>25</v>
      </c>
      <c r="E99" s="90" t="s">
        <v>76</v>
      </c>
      <c r="F99" s="90"/>
      <c r="G99" s="67"/>
      <c r="H99" s="68">
        <f>H100</f>
        <v>131.5</v>
      </c>
      <c r="I99" s="68">
        <v>511</v>
      </c>
      <c r="J99" s="68">
        <v>740.9</v>
      </c>
    </row>
    <row r="100" spans="1:10" ht="47.25">
      <c r="A100" s="66" t="s">
        <v>54</v>
      </c>
      <c r="B100" s="67" t="s">
        <v>51</v>
      </c>
      <c r="C100" s="67" t="s">
        <v>35</v>
      </c>
      <c r="D100" s="67" t="s">
        <v>25</v>
      </c>
      <c r="E100" s="90" t="s">
        <v>76</v>
      </c>
      <c r="F100" s="90"/>
      <c r="G100" s="67" t="s">
        <v>52</v>
      </c>
      <c r="H100" s="68">
        <v>131.5</v>
      </c>
      <c r="I100" s="68">
        <v>511</v>
      </c>
      <c r="J100" s="68">
        <v>740.9</v>
      </c>
    </row>
    <row r="101" spans="1:10" ht="47.25">
      <c r="A101" s="66" t="s">
        <v>75</v>
      </c>
      <c r="B101" s="67" t="s">
        <v>51</v>
      </c>
      <c r="C101" s="67" t="s">
        <v>35</v>
      </c>
      <c r="D101" s="67" t="s">
        <v>25</v>
      </c>
      <c r="E101" s="90" t="s">
        <v>74</v>
      </c>
      <c r="F101" s="90"/>
      <c r="G101" s="67"/>
      <c r="H101" s="68">
        <v>0</v>
      </c>
      <c r="I101" s="68">
        <v>50</v>
      </c>
      <c r="J101" s="68">
        <v>50</v>
      </c>
    </row>
    <row r="102" spans="1:10" ht="47.25">
      <c r="A102" s="66" t="s">
        <v>54</v>
      </c>
      <c r="B102" s="67" t="s">
        <v>51</v>
      </c>
      <c r="C102" s="67" t="s">
        <v>35</v>
      </c>
      <c r="D102" s="67" t="s">
        <v>25</v>
      </c>
      <c r="E102" s="90" t="s">
        <v>74</v>
      </c>
      <c r="F102" s="90"/>
      <c r="G102" s="67" t="s">
        <v>52</v>
      </c>
      <c r="H102" s="68">
        <v>0</v>
      </c>
      <c r="I102" s="68">
        <v>50</v>
      </c>
      <c r="J102" s="68">
        <v>50</v>
      </c>
    </row>
    <row r="103" spans="1:10" ht="15.75">
      <c r="A103" s="63" t="s">
        <v>38</v>
      </c>
      <c r="B103" s="64" t="s">
        <v>51</v>
      </c>
      <c r="C103" s="64" t="s">
        <v>39</v>
      </c>
      <c r="D103" s="64"/>
      <c r="E103" s="93"/>
      <c r="F103" s="93"/>
      <c r="G103" s="64"/>
      <c r="H103" s="65">
        <v>3</v>
      </c>
      <c r="I103" s="65">
        <v>3</v>
      </c>
      <c r="J103" s="65">
        <v>3</v>
      </c>
    </row>
    <row r="104" spans="1:10" ht="15.75">
      <c r="A104" s="66" t="s">
        <v>40</v>
      </c>
      <c r="B104" s="67" t="s">
        <v>51</v>
      </c>
      <c r="C104" s="67" t="s">
        <v>39</v>
      </c>
      <c r="D104" s="67" t="s">
        <v>39</v>
      </c>
      <c r="E104" s="90"/>
      <c r="F104" s="90"/>
      <c r="G104" s="67"/>
      <c r="H104" s="68">
        <v>3</v>
      </c>
      <c r="I104" s="68">
        <v>3</v>
      </c>
      <c r="J104" s="68">
        <v>3</v>
      </c>
    </row>
    <row r="105" spans="1:10" ht="63">
      <c r="A105" s="66" t="s">
        <v>73</v>
      </c>
      <c r="B105" s="67" t="s">
        <v>51</v>
      </c>
      <c r="C105" s="67" t="s">
        <v>39</v>
      </c>
      <c r="D105" s="67" t="s">
        <v>39</v>
      </c>
      <c r="E105" s="90" t="s">
        <v>72</v>
      </c>
      <c r="F105" s="90"/>
      <c r="G105" s="67"/>
      <c r="H105" s="68">
        <v>3</v>
      </c>
      <c r="I105" s="68">
        <v>3</v>
      </c>
      <c r="J105" s="68">
        <v>3</v>
      </c>
    </row>
    <row r="106" spans="1:10" ht="63">
      <c r="A106" s="66" t="s">
        <v>71</v>
      </c>
      <c r="B106" s="67" t="s">
        <v>51</v>
      </c>
      <c r="C106" s="67" t="s">
        <v>39</v>
      </c>
      <c r="D106" s="67" t="s">
        <v>39</v>
      </c>
      <c r="E106" s="90" t="s">
        <v>70</v>
      </c>
      <c r="F106" s="90"/>
      <c r="G106" s="67"/>
      <c r="H106" s="68">
        <v>3</v>
      </c>
      <c r="I106" s="68">
        <v>3</v>
      </c>
      <c r="J106" s="68">
        <v>3</v>
      </c>
    </row>
    <row r="107" spans="1:10" ht="31.5">
      <c r="A107" s="66" t="s">
        <v>69</v>
      </c>
      <c r="B107" s="67" t="s">
        <v>51</v>
      </c>
      <c r="C107" s="67" t="s">
        <v>39</v>
      </c>
      <c r="D107" s="67" t="s">
        <v>39</v>
      </c>
      <c r="E107" s="90" t="s">
        <v>68</v>
      </c>
      <c r="F107" s="90"/>
      <c r="G107" s="67"/>
      <c r="H107" s="68">
        <v>3</v>
      </c>
      <c r="I107" s="68">
        <v>3</v>
      </c>
      <c r="J107" s="68">
        <v>3</v>
      </c>
    </row>
    <row r="108" spans="1:10" ht="47.25">
      <c r="A108" s="66" t="s">
        <v>54</v>
      </c>
      <c r="B108" s="67" t="s">
        <v>51</v>
      </c>
      <c r="C108" s="67" t="s">
        <v>39</v>
      </c>
      <c r="D108" s="67" t="s">
        <v>39</v>
      </c>
      <c r="E108" s="90" t="s">
        <v>68</v>
      </c>
      <c r="F108" s="90"/>
      <c r="G108" s="67" t="s">
        <v>52</v>
      </c>
      <c r="H108" s="68">
        <v>3</v>
      </c>
      <c r="I108" s="68">
        <v>3</v>
      </c>
      <c r="J108" s="68">
        <v>3</v>
      </c>
    </row>
    <row r="109" spans="1:10" ht="15.75">
      <c r="A109" s="63" t="s">
        <v>41</v>
      </c>
      <c r="B109" s="64" t="s">
        <v>51</v>
      </c>
      <c r="C109" s="64" t="s">
        <v>42</v>
      </c>
      <c r="D109" s="64"/>
      <c r="E109" s="93"/>
      <c r="F109" s="93"/>
      <c r="G109" s="64"/>
      <c r="H109" s="65">
        <f>H110</f>
        <v>1729.1999999999998</v>
      </c>
      <c r="I109" s="65">
        <v>1901.8</v>
      </c>
      <c r="J109" s="65">
        <v>1709.9</v>
      </c>
    </row>
    <row r="110" spans="1:10" ht="15.75">
      <c r="A110" s="66" t="s">
        <v>43</v>
      </c>
      <c r="B110" s="67" t="s">
        <v>51</v>
      </c>
      <c r="C110" s="67" t="s">
        <v>42</v>
      </c>
      <c r="D110" s="67" t="s">
        <v>14</v>
      </c>
      <c r="E110" s="90"/>
      <c r="F110" s="90"/>
      <c r="G110" s="67"/>
      <c r="H110" s="68">
        <f>H111</f>
        <v>1729.1999999999998</v>
      </c>
      <c r="I110" s="68">
        <v>1901.8</v>
      </c>
      <c r="J110" s="68">
        <v>1709.9</v>
      </c>
    </row>
    <row r="111" spans="1:10" ht="63">
      <c r="A111" s="66" t="s">
        <v>67</v>
      </c>
      <c r="B111" s="67" t="s">
        <v>51</v>
      </c>
      <c r="C111" s="67" t="s">
        <v>42</v>
      </c>
      <c r="D111" s="67" t="s">
        <v>14</v>
      </c>
      <c r="E111" s="90" t="s">
        <v>66</v>
      </c>
      <c r="F111" s="90"/>
      <c r="G111" s="67"/>
      <c r="H111" s="68">
        <f>H112+H114</f>
        <v>1729.1999999999998</v>
      </c>
      <c r="I111" s="68">
        <v>1901.8</v>
      </c>
      <c r="J111" s="68">
        <v>1709.9</v>
      </c>
    </row>
    <row r="112" spans="1:10" ht="63">
      <c r="A112" s="66" t="s">
        <v>65</v>
      </c>
      <c r="B112" s="67" t="s">
        <v>51</v>
      </c>
      <c r="C112" s="67" t="s">
        <v>42</v>
      </c>
      <c r="D112" s="67" t="s">
        <v>14</v>
      </c>
      <c r="E112" s="90" t="s">
        <v>63</v>
      </c>
      <c r="F112" s="90"/>
      <c r="G112" s="67"/>
      <c r="H112" s="68">
        <f>H113</f>
        <v>1413.8</v>
      </c>
      <c r="I112" s="68">
        <v>1518.4</v>
      </c>
      <c r="J112" s="68">
        <v>1518.4</v>
      </c>
    </row>
    <row r="113" spans="1:10" ht="15.75">
      <c r="A113" s="66" t="s">
        <v>64</v>
      </c>
      <c r="B113" s="67" t="s">
        <v>51</v>
      </c>
      <c r="C113" s="67" t="s">
        <v>42</v>
      </c>
      <c r="D113" s="67" t="s">
        <v>14</v>
      </c>
      <c r="E113" s="90" t="s">
        <v>63</v>
      </c>
      <c r="F113" s="90"/>
      <c r="G113" s="67" t="s">
        <v>62</v>
      </c>
      <c r="H113" s="68">
        <v>1413.8</v>
      </c>
      <c r="I113" s="68">
        <v>1518.4</v>
      </c>
      <c r="J113" s="68">
        <v>1518.4</v>
      </c>
    </row>
    <row r="114" spans="1:10" ht="15.75">
      <c r="A114" s="66" t="s">
        <v>61</v>
      </c>
      <c r="B114" s="67" t="s">
        <v>51</v>
      </c>
      <c r="C114" s="67" t="s">
        <v>42</v>
      </c>
      <c r="D114" s="67" t="s">
        <v>14</v>
      </c>
      <c r="E114" s="90" t="s">
        <v>60</v>
      </c>
      <c r="F114" s="90"/>
      <c r="G114" s="67"/>
      <c r="H114" s="68">
        <f>H115</f>
        <v>315.39999999999998</v>
      </c>
      <c r="I114" s="68">
        <v>383.4</v>
      </c>
      <c r="J114" s="68">
        <v>191.5</v>
      </c>
    </row>
    <row r="115" spans="1:10" ht="47.25">
      <c r="A115" s="66" t="s">
        <v>54</v>
      </c>
      <c r="B115" s="67" t="s">
        <v>51</v>
      </c>
      <c r="C115" s="67" t="s">
        <v>42</v>
      </c>
      <c r="D115" s="67" t="s">
        <v>14</v>
      </c>
      <c r="E115" s="90" t="s">
        <v>60</v>
      </c>
      <c r="F115" s="90"/>
      <c r="G115" s="67" t="s">
        <v>52</v>
      </c>
      <c r="H115" s="68">
        <v>315.39999999999998</v>
      </c>
      <c r="I115" s="68">
        <v>383.4</v>
      </c>
      <c r="J115" s="68">
        <v>191.5</v>
      </c>
    </row>
    <row r="116" spans="1:10" ht="15.75">
      <c r="A116" s="63" t="s">
        <v>44</v>
      </c>
      <c r="B116" s="64" t="s">
        <v>51</v>
      </c>
      <c r="C116" s="64" t="s">
        <v>45</v>
      </c>
      <c r="D116" s="64"/>
      <c r="E116" s="93"/>
      <c r="F116" s="93"/>
      <c r="G116" s="64"/>
      <c r="H116" s="65">
        <v>3</v>
      </c>
      <c r="I116" s="65">
        <v>3</v>
      </c>
      <c r="J116" s="65">
        <v>3</v>
      </c>
    </row>
    <row r="117" spans="1:10" ht="15.75">
      <c r="A117" s="66" t="s">
        <v>46</v>
      </c>
      <c r="B117" s="67" t="s">
        <v>51</v>
      </c>
      <c r="C117" s="67" t="s">
        <v>45</v>
      </c>
      <c r="D117" s="67" t="s">
        <v>14</v>
      </c>
      <c r="E117" s="90"/>
      <c r="F117" s="90"/>
      <c r="G117" s="67"/>
      <c r="H117" s="68">
        <v>3</v>
      </c>
      <c r="I117" s="68">
        <v>3</v>
      </c>
      <c r="J117" s="68">
        <v>3</v>
      </c>
    </row>
    <row r="118" spans="1:10" ht="63">
      <c r="A118" s="66" t="s">
        <v>59</v>
      </c>
      <c r="B118" s="67" t="s">
        <v>51</v>
      </c>
      <c r="C118" s="67" t="s">
        <v>45</v>
      </c>
      <c r="D118" s="67" t="s">
        <v>14</v>
      </c>
      <c r="E118" s="90" t="s">
        <v>58</v>
      </c>
      <c r="F118" s="90"/>
      <c r="G118" s="67"/>
      <c r="H118" s="68">
        <v>3</v>
      </c>
      <c r="I118" s="68">
        <v>3</v>
      </c>
      <c r="J118" s="68">
        <v>3</v>
      </c>
    </row>
    <row r="119" spans="1:10" ht="47.25">
      <c r="A119" s="66" t="s">
        <v>57</v>
      </c>
      <c r="B119" s="67" t="s">
        <v>51</v>
      </c>
      <c r="C119" s="67" t="s">
        <v>45</v>
      </c>
      <c r="D119" s="67" t="s">
        <v>14</v>
      </c>
      <c r="E119" s="90" t="s">
        <v>56</v>
      </c>
      <c r="F119" s="90"/>
      <c r="G119" s="67"/>
      <c r="H119" s="68">
        <v>3</v>
      </c>
      <c r="I119" s="68">
        <v>3</v>
      </c>
      <c r="J119" s="68">
        <v>3</v>
      </c>
    </row>
    <row r="120" spans="1:10" ht="31.5">
      <c r="A120" s="66" t="s">
        <v>55</v>
      </c>
      <c r="B120" s="67" t="s">
        <v>51</v>
      </c>
      <c r="C120" s="67" t="s">
        <v>45</v>
      </c>
      <c r="D120" s="67" t="s">
        <v>14</v>
      </c>
      <c r="E120" s="90" t="s">
        <v>53</v>
      </c>
      <c r="F120" s="90"/>
      <c r="G120" s="67"/>
      <c r="H120" s="68">
        <v>3</v>
      </c>
      <c r="I120" s="68">
        <v>3</v>
      </c>
      <c r="J120" s="68">
        <v>3</v>
      </c>
    </row>
    <row r="121" spans="1:10" ht="47.25">
      <c r="A121" s="66" t="s">
        <v>54</v>
      </c>
      <c r="B121" s="67" t="s">
        <v>51</v>
      </c>
      <c r="C121" s="67" t="s">
        <v>45</v>
      </c>
      <c r="D121" s="67" t="s">
        <v>14</v>
      </c>
      <c r="E121" s="90" t="s">
        <v>53</v>
      </c>
      <c r="F121" s="90"/>
      <c r="G121" s="67" t="s">
        <v>52</v>
      </c>
      <c r="H121" s="68">
        <v>3</v>
      </c>
      <c r="I121" s="68">
        <v>3</v>
      </c>
      <c r="J121" s="68">
        <v>3</v>
      </c>
    </row>
    <row r="122" spans="1:10" ht="15.75">
      <c r="A122" s="71" t="s">
        <v>47</v>
      </c>
      <c r="B122" s="8" t="s">
        <v>51</v>
      </c>
      <c r="C122" s="72">
        <v>99</v>
      </c>
      <c r="D122" s="72">
        <v>99</v>
      </c>
      <c r="E122" s="91" t="s">
        <v>50</v>
      </c>
      <c r="F122" s="91"/>
      <c r="G122" s="72" t="s">
        <v>48</v>
      </c>
      <c r="H122" s="74">
        <v>0</v>
      </c>
      <c r="I122" s="74">
        <v>186.8</v>
      </c>
      <c r="J122" s="74">
        <v>389.7</v>
      </c>
    </row>
    <row r="123" spans="1:10" ht="15.75">
      <c r="A123" s="71" t="s">
        <v>49</v>
      </c>
      <c r="B123" s="72"/>
      <c r="C123" s="72"/>
      <c r="D123" s="72"/>
      <c r="E123" s="91"/>
      <c r="F123" s="91"/>
      <c r="G123" s="72"/>
      <c r="H123" s="74">
        <f>H10+H47+H54+H63+H80+H103+H109</f>
        <v>9288.4</v>
      </c>
      <c r="I123" s="74">
        <v>7581.9</v>
      </c>
      <c r="J123" s="74">
        <v>8258.2000000000007</v>
      </c>
    </row>
    <row r="124" spans="1:10" ht="15.75">
      <c r="A124" s="75"/>
      <c r="B124" s="75"/>
      <c r="C124" s="75"/>
      <c r="D124" s="75"/>
      <c r="E124" s="75"/>
      <c r="F124" s="75"/>
      <c r="G124" s="75"/>
      <c r="H124" s="75"/>
      <c r="I124" s="75"/>
      <c r="J124" s="75"/>
    </row>
    <row r="125" spans="1:10" ht="15.75">
      <c r="A125" s="75"/>
      <c r="B125" s="75"/>
      <c r="C125" s="75"/>
      <c r="D125" s="75"/>
      <c r="E125" s="75"/>
      <c r="F125" s="75"/>
      <c r="G125" s="75"/>
      <c r="H125" s="75"/>
      <c r="I125" s="75"/>
      <c r="J125" s="75"/>
    </row>
  </sheetData>
  <mergeCells count="124">
    <mergeCell ref="E121:F121"/>
    <mergeCell ref="E122:F122"/>
    <mergeCell ref="E123:F123"/>
    <mergeCell ref="E115:F115"/>
    <mergeCell ref="E116:F116"/>
    <mergeCell ref="E117:F117"/>
    <mergeCell ref="E118:F118"/>
    <mergeCell ref="E119:F119"/>
    <mergeCell ref="E120:F120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40:F40"/>
    <mergeCell ref="E41:F41"/>
    <mergeCell ref="E42:F42"/>
    <mergeCell ref="E43:F43"/>
    <mergeCell ref="E30:F30"/>
    <mergeCell ref="E31:F31"/>
    <mergeCell ref="E32:F32"/>
    <mergeCell ref="E33:F33"/>
    <mergeCell ref="E34:F34"/>
    <mergeCell ref="E38:F38"/>
    <mergeCell ref="E35:F35"/>
    <mergeCell ref="E36:F36"/>
    <mergeCell ref="E18:F18"/>
    <mergeCell ref="E19:F19"/>
    <mergeCell ref="E20:F20"/>
    <mergeCell ref="E21:F21"/>
    <mergeCell ref="E22:F22"/>
    <mergeCell ref="E23:F23"/>
    <mergeCell ref="E39:F39"/>
    <mergeCell ref="E37:F37"/>
    <mergeCell ref="E24:F24"/>
    <mergeCell ref="E25:F25"/>
    <mergeCell ref="E26:F26"/>
    <mergeCell ref="E27:F27"/>
    <mergeCell ref="E28:F28"/>
    <mergeCell ref="E29:F29"/>
    <mergeCell ref="A1:E5"/>
    <mergeCell ref="F1:J1"/>
    <mergeCell ref="F2:J2"/>
    <mergeCell ref="F3:J3"/>
    <mergeCell ref="F4:J4"/>
    <mergeCell ref="F5:J5"/>
    <mergeCell ref="E15:F15"/>
    <mergeCell ref="E16:F16"/>
    <mergeCell ref="E17:F17"/>
    <mergeCell ref="A6:J6"/>
    <mergeCell ref="E7:F7"/>
    <mergeCell ref="E8:F8"/>
    <mergeCell ref="E9:F9"/>
    <mergeCell ref="E10:F10"/>
    <mergeCell ref="E11:F11"/>
    <mergeCell ref="E12:F12"/>
    <mergeCell ref="E13:F13"/>
    <mergeCell ref="E14:F14"/>
  </mergeCells>
  <pageMargins left="0.78740157480314965" right="0.19685039370078741" top="0.39370078740157483" bottom="0.39370078740157483" header="0" footer="0.51181102362204722"/>
  <pageSetup paperSize="9" scale="60" fitToHeight="0" orientation="portrait" verticalDpi="0" r:id="rId1"/>
  <headerFooter>
    <oddHeader>&amp;"Times New Roman"&amp;10&amp;K000000&amp;P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25"/>
  <sheetViews>
    <sheetView topLeftCell="A121" workbookViewId="0">
      <selection sqref="A1:I125"/>
    </sheetView>
  </sheetViews>
  <sheetFormatPr defaultRowHeight="15"/>
  <cols>
    <col min="1" max="1" width="36.85546875" customWidth="1"/>
    <col min="2" max="2" width="9.85546875" customWidth="1"/>
    <col min="3" max="3" width="12.28515625" customWidth="1"/>
    <col min="4" max="4" width="19.5703125" customWidth="1"/>
    <col min="5" max="5" width="1.5703125" customWidth="1"/>
    <col min="6" max="6" width="9.28515625" customWidth="1"/>
    <col min="7" max="9" width="14.7109375" customWidth="1"/>
  </cols>
  <sheetData>
    <row r="1" spans="1:9" ht="15.75">
      <c r="A1" s="89"/>
      <c r="B1" s="89"/>
      <c r="C1" s="89"/>
      <c r="D1" s="89"/>
      <c r="E1" s="89"/>
      <c r="F1" s="89" t="s">
        <v>184</v>
      </c>
      <c r="G1" s="89"/>
      <c r="H1" s="89"/>
      <c r="I1" s="89"/>
    </row>
    <row r="2" spans="1:9" ht="15.75">
      <c r="A2" s="89"/>
      <c r="B2" s="89"/>
      <c r="C2" s="89"/>
      <c r="D2" s="89"/>
      <c r="E2" s="89"/>
      <c r="F2" s="89" t="s">
        <v>0</v>
      </c>
      <c r="G2" s="89"/>
      <c r="H2" s="89"/>
      <c r="I2" s="89"/>
    </row>
    <row r="3" spans="1:9" ht="15.75">
      <c r="A3" s="89"/>
      <c r="B3" s="89"/>
      <c r="C3" s="89"/>
      <c r="D3" s="89"/>
      <c r="E3" s="89"/>
      <c r="F3" s="89" t="s">
        <v>183</v>
      </c>
      <c r="G3" s="89"/>
      <c r="H3" s="89"/>
      <c r="I3" s="89"/>
    </row>
    <row r="4" spans="1:9" ht="15.75">
      <c r="A4" s="89"/>
      <c r="B4" s="89"/>
      <c r="C4" s="89"/>
      <c r="D4" s="89"/>
      <c r="E4" s="89"/>
      <c r="F4" s="89" t="s">
        <v>584</v>
      </c>
      <c r="G4" s="89"/>
      <c r="H4" s="89"/>
      <c r="I4" s="89"/>
    </row>
    <row r="5" spans="1:9" ht="15.75">
      <c r="A5" s="89"/>
      <c r="B5" s="89"/>
      <c r="C5" s="89"/>
      <c r="D5" s="89"/>
      <c r="E5" s="89"/>
      <c r="F5" s="89" t="s">
        <v>592</v>
      </c>
      <c r="G5" s="89"/>
      <c r="H5" s="89"/>
      <c r="I5" s="89"/>
    </row>
    <row r="6" spans="1:9" ht="15.75">
      <c r="A6" s="96" t="s">
        <v>588</v>
      </c>
      <c r="B6" s="96"/>
      <c r="C6" s="96"/>
      <c r="D6" s="96"/>
      <c r="E6" s="96"/>
      <c r="F6" s="96"/>
      <c r="G6" s="96"/>
      <c r="H6" s="96"/>
      <c r="I6" s="96"/>
    </row>
    <row r="7" spans="1:9" ht="15.75">
      <c r="A7" s="96" t="s">
        <v>182</v>
      </c>
      <c r="B7" s="96"/>
      <c r="C7" s="96"/>
      <c r="D7" s="96"/>
      <c r="E7" s="96"/>
      <c r="F7" s="96"/>
      <c r="G7" s="96"/>
      <c r="H7" s="96"/>
      <c r="I7" s="96"/>
    </row>
    <row r="8" spans="1:9" ht="15.75">
      <c r="A8" s="96" t="s">
        <v>181</v>
      </c>
      <c r="B8" s="96"/>
      <c r="C8" s="96"/>
      <c r="D8" s="96"/>
      <c r="E8" s="96"/>
      <c r="F8" s="96"/>
      <c r="G8" s="96"/>
      <c r="H8" s="96"/>
      <c r="I8" s="96"/>
    </row>
    <row r="9" spans="1:9" ht="15.75">
      <c r="A9" s="96" t="s">
        <v>180</v>
      </c>
      <c r="B9" s="96"/>
      <c r="C9" s="96"/>
      <c r="D9" s="96"/>
      <c r="E9" s="96"/>
      <c r="F9" s="96"/>
      <c r="G9" s="96"/>
      <c r="H9" s="96"/>
      <c r="I9" s="96"/>
    </row>
    <row r="10" spans="1:9" ht="15.75">
      <c r="A10" s="62" t="s">
        <v>1</v>
      </c>
      <c r="B10" s="62" t="s">
        <v>2</v>
      </c>
      <c r="C10" s="62" t="s">
        <v>3</v>
      </c>
      <c r="D10" s="62" t="s">
        <v>176</v>
      </c>
      <c r="E10" s="92" t="s">
        <v>175</v>
      </c>
      <c r="F10" s="92"/>
      <c r="G10" s="62" t="s">
        <v>4</v>
      </c>
      <c r="H10" s="62" t="s">
        <v>5</v>
      </c>
      <c r="I10" s="62" t="s">
        <v>6</v>
      </c>
    </row>
    <row r="11" spans="1:9" ht="15.75">
      <c r="A11" s="62" t="s">
        <v>7</v>
      </c>
      <c r="B11" s="62" t="s">
        <v>8</v>
      </c>
      <c r="C11" s="62" t="s">
        <v>9</v>
      </c>
      <c r="D11" s="62" t="s">
        <v>10</v>
      </c>
      <c r="E11" s="92" t="s">
        <v>11</v>
      </c>
      <c r="F11" s="92"/>
      <c r="G11" s="62" t="s">
        <v>12</v>
      </c>
      <c r="H11" s="62" t="s">
        <v>174</v>
      </c>
      <c r="I11" s="62" t="s">
        <v>173</v>
      </c>
    </row>
    <row r="12" spans="1:9" ht="15.75">
      <c r="A12" s="63" t="s">
        <v>13</v>
      </c>
      <c r="B12" s="64" t="s">
        <v>14</v>
      </c>
      <c r="C12" s="64"/>
      <c r="D12" s="64"/>
      <c r="E12" s="93"/>
      <c r="F12" s="93"/>
      <c r="G12" s="65">
        <f>G13+G18+G25+G32</f>
        <v>5763.2999999999993</v>
      </c>
      <c r="H12" s="65">
        <v>3615.6</v>
      </c>
      <c r="I12" s="65">
        <v>3844.1</v>
      </c>
    </row>
    <row r="13" spans="1:9" ht="63">
      <c r="A13" s="66" t="s">
        <v>15</v>
      </c>
      <c r="B13" s="67" t="s">
        <v>14</v>
      </c>
      <c r="C13" s="67" t="s">
        <v>16</v>
      </c>
      <c r="D13" s="67"/>
      <c r="E13" s="90"/>
      <c r="F13" s="90"/>
      <c r="G13" s="68">
        <f>G14</f>
        <v>795.2</v>
      </c>
      <c r="H13" s="68">
        <v>716.9</v>
      </c>
      <c r="I13" s="68">
        <v>716.9</v>
      </c>
    </row>
    <row r="14" spans="1:9" ht="110.25">
      <c r="A14" s="66" t="s">
        <v>104</v>
      </c>
      <c r="B14" s="67" t="s">
        <v>14</v>
      </c>
      <c r="C14" s="67" t="s">
        <v>16</v>
      </c>
      <c r="D14" s="67" t="s">
        <v>103</v>
      </c>
      <c r="E14" s="90"/>
      <c r="F14" s="90"/>
      <c r="G14" s="68">
        <f>G15</f>
        <v>795.2</v>
      </c>
      <c r="H14" s="68">
        <v>716.9</v>
      </c>
      <c r="I14" s="68">
        <v>716.9</v>
      </c>
    </row>
    <row r="15" spans="1:9" ht="78.75">
      <c r="A15" s="66" t="s">
        <v>170</v>
      </c>
      <c r="B15" s="67" t="s">
        <v>14</v>
      </c>
      <c r="C15" s="67" t="s">
        <v>16</v>
      </c>
      <c r="D15" s="67" t="s">
        <v>169</v>
      </c>
      <c r="E15" s="90"/>
      <c r="F15" s="90"/>
      <c r="G15" s="68">
        <f>G16</f>
        <v>795.2</v>
      </c>
      <c r="H15" s="68">
        <v>716.9</v>
      </c>
      <c r="I15" s="68">
        <v>716.9</v>
      </c>
    </row>
    <row r="16" spans="1:9" ht="47.25">
      <c r="A16" s="66" t="s">
        <v>168</v>
      </c>
      <c r="B16" s="67" t="s">
        <v>14</v>
      </c>
      <c r="C16" s="67" t="s">
        <v>16</v>
      </c>
      <c r="D16" s="67" t="s">
        <v>167</v>
      </c>
      <c r="E16" s="90"/>
      <c r="F16" s="90"/>
      <c r="G16" s="68">
        <f>G17</f>
        <v>795.2</v>
      </c>
      <c r="H16" s="68">
        <v>716.9</v>
      </c>
      <c r="I16" s="68">
        <v>716.9</v>
      </c>
    </row>
    <row r="17" spans="1:9" ht="47.25">
      <c r="A17" s="66" t="s">
        <v>131</v>
      </c>
      <c r="B17" s="67" t="s">
        <v>14</v>
      </c>
      <c r="C17" s="67" t="s">
        <v>16</v>
      </c>
      <c r="D17" s="67" t="s">
        <v>167</v>
      </c>
      <c r="E17" s="90" t="s">
        <v>130</v>
      </c>
      <c r="F17" s="90"/>
      <c r="G17" s="68">
        <v>795.2</v>
      </c>
      <c r="H17" s="68">
        <v>716.9</v>
      </c>
      <c r="I17" s="68">
        <v>716.9</v>
      </c>
    </row>
    <row r="18" spans="1:9" ht="94.5">
      <c r="A18" s="66" t="s">
        <v>17</v>
      </c>
      <c r="B18" s="67" t="s">
        <v>14</v>
      </c>
      <c r="C18" s="67" t="s">
        <v>18</v>
      </c>
      <c r="D18" s="67"/>
      <c r="E18" s="90"/>
      <c r="F18" s="90"/>
      <c r="G18" s="68">
        <f>G19</f>
        <v>4469.8999999999996</v>
      </c>
      <c r="H18" s="68">
        <v>2860.1</v>
      </c>
      <c r="I18" s="68">
        <v>3088.6</v>
      </c>
    </row>
    <row r="19" spans="1:9" ht="110.25">
      <c r="A19" s="66" t="s">
        <v>104</v>
      </c>
      <c r="B19" s="67" t="s">
        <v>14</v>
      </c>
      <c r="C19" s="67" t="s">
        <v>18</v>
      </c>
      <c r="D19" s="67" t="s">
        <v>103</v>
      </c>
      <c r="E19" s="90"/>
      <c r="F19" s="90"/>
      <c r="G19" s="68">
        <f>G20</f>
        <v>4469.8999999999996</v>
      </c>
      <c r="H19" s="68">
        <v>2860.1</v>
      </c>
      <c r="I19" s="68">
        <v>3088.6</v>
      </c>
    </row>
    <row r="20" spans="1:9" ht="94.5">
      <c r="A20" s="66" t="s">
        <v>156</v>
      </c>
      <c r="B20" s="67" t="s">
        <v>14</v>
      </c>
      <c r="C20" s="67" t="s">
        <v>18</v>
      </c>
      <c r="D20" s="67" t="s">
        <v>155</v>
      </c>
      <c r="E20" s="90"/>
      <c r="F20" s="90"/>
      <c r="G20" s="68">
        <f>G21</f>
        <v>4469.8999999999996</v>
      </c>
      <c r="H20" s="68">
        <v>2860.1</v>
      </c>
      <c r="I20" s="68">
        <v>3088.6</v>
      </c>
    </row>
    <row r="21" spans="1:9" ht="47.25">
      <c r="A21" s="66" t="s">
        <v>166</v>
      </c>
      <c r="B21" s="67" t="s">
        <v>14</v>
      </c>
      <c r="C21" s="67" t="s">
        <v>18</v>
      </c>
      <c r="D21" s="67" t="s">
        <v>165</v>
      </c>
      <c r="E21" s="90"/>
      <c r="F21" s="90"/>
      <c r="G21" s="68">
        <f>G22+G23+G24</f>
        <v>4469.8999999999996</v>
      </c>
      <c r="H21" s="68">
        <v>2860.1</v>
      </c>
      <c r="I21" s="68">
        <v>3088.6</v>
      </c>
    </row>
    <row r="22" spans="1:9" ht="47.25">
      <c r="A22" s="66" t="s">
        <v>131</v>
      </c>
      <c r="B22" s="67" t="s">
        <v>14</v>
      </c>
      <c r="C22" s="67" t="s">
        <v>18</v>
      </c>
      <c r="D22" s="67" t="s">
        <v>165</v>
      </c>
      <c r="E22" s="90" t="s">
        <v>130</v>
      </c>
      <c r="F22" s="90"/>
      <c r="G22" s="68">
        <v>769.4</v>
      </c>
      <c r="H22" s="68">
        <v>579.5</v>
      </c>
      <c r="I22" s="68">
        <v>583</v>
      </c>
    </row>
    <row r="23" spans="1:9" ht="63">
      <c r="A23" s="66" t="s">
        <v>54</v>
      </c>
      <c r="B23" s="67" t="s">
        <v>14</v>
      </c>
      <c r="C23" s="67" t="s">
        <v>18</v>
      </c>
      <c r="D23" s="67" t="s">
        <v>165</v>
      </c>
      <c r="E23" s="90" t="s">
        <v>52</v>
      </c>
      <c r="F23" s="90"/>
      <c r="G23" s="68">
        <v>3696.8</v>
      </c>
      <c r="H23" s="68">
        <v>2280.6</v>
      </c>
      <c r="I23" s="68">
        <v>2505.6</v>
      </c>
    </row>
    <row r="24" spans="1:9" ht="31.5">
      <c r="A24" s="66" t="s">
        <v>153</v>
      </c>
      <c r="B24" s="67" t="s">
        <v>14</v>
      </c>
      <c r="C24" s="67" t="s">
        <v>18</v>
      </c>
      <c r="D24" s="67" t="s">
        <v>165</v>
      </c>
      <c r="E24" s="90" t="s">
        <v>151</v>
      </c>
      <c r="F24" s="90"/>
      <c r="G24" s="68">
        <v>3.7</v>
      </c>
      <c r="H24" s="69"/>
      <c r="I24" s="69"/>
    </row>
    <row r="25" spans="1:9" ht="78.75">
      <c r="A25" s="66" t="s">
        <v>19</v>
      </c>
      <c r="B25" s="67" t="s">
        <v>14</v>
      </c>
      <c r="C25" s="67" t="s">
        <v>20</v>
      </c>
      <c r="D25" s="67"/>
      <c r="E25" s="90"/>
      <c r="F25" s="90"/>
      <c r="G25" s="68">
        <v>20.8</v>
      </c>
      <c r="H25" s="68">
        <v>20.8</v>
      </c>
      <c r="I25" s="68">
        <v>20.8</v>
      </c>
    </row>
    <row r="26" spans="1:9" ht="126">
      <c r="A26" s="66" t="s">
        <v>164</v>
      </c>
      <c r="B26" s="67" t="s">
        <v>14</v>
      </c>
      <c r="C26" s="67" t="s">
        <v>20</v>
      </c>
      <c r="D26" s="67" t="s">
        <v>163</v>
      </c>
      <c r="E26" s="90"/>
      <c r="F26" s="90"/>
      <c r="G26" s="68">
        <v>20.8</v>
      </c>
      <c r="H26" s="68">
        <v>20.8</v>
      </c>
      <c r="I26" s="68">
        <v>20.8</v>
      </c>
    </row>
    <row r="27" spans="1:9" ht="63">
      <c r="A27" s="66" t="s">
        <v>162</v>
      </c>
      <c r="B27" s="67" t="s">
        <v>14</v>
      </c>
      <c r="C27" s="67" t="s">
        <v>20</v>
      </c>
      <c r="D27" s="67" t="s">
        <v>161</v>
      </c>
      <c r="E27" s="90"/>
      <c r="F27" s="90"/>
      <c r="G27" s="68">
        <v>20.8</v>
      </c>
      <c r="H27" s="68">
        <v>20.8</v>
      </c>
      <c r="I27" s="68">
        <v>20.8</v>
      </c>
    </row>
    <row r="28" spans="1:9" ht="94.5">
      <c r="A28" s="66" t="s">
        <v>160</v>
      </c>
      <c r="B28" s="67" t="s">
        <v>14</v>
      </c>
      <c r="C28" s="67" t="s">
        <v>20</v>
      </c>
      <c r="D28" s="67" t="s">
        <v>159</v>
      </c>
      <c r="E28" s="90"/>
      <c r="F28" s="90"/>
      <c r="G28" s="68">
        <v>10.5</v>
      </c>
      <c r="H28" s="68">
        <v>10.5</v>
      </c>
      <c r="I28" s="68">
        <v>10.5</v>
      </c>
    </row>
    <row r="29" spans="1:9" ht="15.75">
      <c r="A29" s="66" t="s">
        <v>64</v>
      </c>
      <c r="B29" s="67" t="s">
        <v>14</v>
      </c>
      <c r="C29" s="67" t="s">
        <v>20</v>
      </c>
      <c r="D29" s="67" t="s">
        <v>159</v>
      </c>
      <c r="E29" s="90" t="s">
        <v>62</v>
      </c>
      <c r="F29" s="90"/>
      <c r="G29" s="68">
        <v>10.5</v>
      </c>
      <c r="H29" s="68">
        <v>10.5</v>
      </c>
      <c r="I29" s="68">
        <v>10.5</v>
      </c>
    </row>
    <row r="30" spans="1:9" ht="94.5">
      <c r="A30" s="66" t="s">
        <v>158</v>
      </c>
      <c r="B30" s="67" t="s">
        <v>14</v>
      </c>
      <c r="C30" s="67" t="s">
        <v>20</v>
      </c>
      <c r="D30" s="67" t="s">
        <v>157</v>
      </c>
      <c r="E30" s="90"/>
      <c r="F30" s="90"/>
      <c r="G30" s="68">
        <v>10.3</v>
      </c>
      <c r="H30" s="68">
        <v>10.3</v>
      </c>
      <c r="I30" s="68">
        <v>10.3</v>
      </c>
    </row>
    <row r="31" spans="1:9" ht="15.75">
      <c r="A31" s="66" t="s">
        <v>64</v>
      </c>
      <c r="B31" s="67" t="s">
        <v>14</v>
      </c>
      <c r="C31" s="67" t="s">
        <v>20</v>
      </c>
      <c r="D31" s="67" t="s">
        <v>157</v>
      </c>
      <c r="E31" s="90" t="s">
        <v>62</v>
      </c>
      <c r="F31" s="90"/>
      <c r="G31" s="68">
        <v>10.3</v>
      </c>
      <c r="H31" s="68">
        <v>10.3</v>
      </c>
      <c r="I31" s="68">
        <v>10.3</v>
      </c>
    </row>
    <row r="32" spans="1:9" s="56" customFormat="1" ht="31.5">
      <c r="A32" s="66" t="s">
        <v>21</v>
      </c>
      <c r="B32" s="67" t="s">
        <v>14</v>
      </c>
      <c r="C32" s="67" t="s">
        <v>22</v>
      </c>
      <c r="D32" s="67"/>
      <c r="E32" s="90"/>
      <c r="F32" s="90"/>
      <c r="G32" s="68">
        <f>G33+G42</f>
        <v>477.40000000000003</v>
      </c>
      <c r="H32" s="68">
        <v>17.8</v>
      </c>
      <c r="I32" s="68">
        <v>17.8</v>
      </c>
    </row>
    <row r="33" spans="1:9" s="56" customFormat="1" ht="110.25">
      <c r="A33" s="66" t="s">
        <v>104</v>
      </c>
      <c r="B33" s="67" t="s">
        <v>14</v>
      </c>
      <c r="C33" s="67" t="s">
        <v>22</v>
      </c>
      <c r="D33" s="67" t="s">
        <v>103</v>
      </c>
      <c r="E33" s="90"/>
      <c r="F33" s="90"/>
      <c r="G33" s="68">
        <f>G34+G39+G37</f>
        <v>460.40000000000003</v>
      </c>
      <c r="H33" s="68">
        <v>0.8</v>
      </c>
      <c r="I33" s="68">
        <v>0.8</v>
      </c>
    </row>
    <row r="34" spans="1:9" s="56" customFormat="1" ht="94.5">
      <c r="A34" s="66" t="s">
        <v>156</v>
      </c>
      <c r="B34" s="67" t="s">
        <v>14</v>
      </c>
      <c r="C34" s="67" t="s">
        <v>22</v>
      </c>
      <c r="D34" s="67" t="s">
        <v>155</v>
      </c>
      <c r="E34" s="90"/>
      <c r="F34" s="90"/>
      <c r="G34" s="68">
        <v>0.8</v>
      </c>
      <c r="H34" s="68">
        <v>0.8</v>
      </c>
      <c r="I34" s="68">
        <v>0.8</v>
      </c>
    </row>
    <row r="35" spans="1:9" s="56" customFormat="1" ht="47.25">
      <c r="A35" s="66" t="s">
        <v>154</v>
      </c>
      <c r="B35" s="67" t="s">
        <v>14</v>
      </c>
      <c r="C35" s="67" t="s">
        <v>22</v>
      </c>
      <c r="D35" s="67" t="s">
        <v>152</v>
      </c>
      <c r="E35" s="90"/>
      <c r="F35" s="90"/>
      <c r="G35" s="68">
        <v>0.8</v>
      </c>
      <c r="H35" s="68">
        <v>0.8</v>
      </c>
      <c r="I35" s="68">
        <v>0.8</v>
      </c>
    </row>
    <row r="36" spans="1:9" s="56" customFormat="1" ht="31.5">
      <c r="A36" s="66" t="s">
        <v>153</v>
      </c>
      <c r="B36" s="67" t="s">
        <v>14</v>
      </c>
      <c r="C36" s="67" t="s">
        <v>22</v>
      </c>
      <c r="D36" s="67" t="s">
        <v>152</v>
      </c>
      <c r="E36" s="90" t="s">
        <v>151</v>
      </c>
      <c r="F36" s="90"/>
      <c r="G36" s="68">
        <v>0.8</v>
      </c>
      <c r="H36" s="68">
        <v>0.8</v>
      </c>
      <c r="I36" s="68">
        <v>0.8</v>
      </c>
    </row>
    <row r="37" spans="1:9" s="56" customFormat="1" ht="78.75">
      <c r="A37" s="66" t="s">
        <v>300</v>
      </c>
      <c r="B37" s="70" t="s">
        <v>14</v>
      </c>
      <c r="C37" s="70" t="s">
        <v>22</v>
      </c>
      <c r="D37" s="67" t="s">
        <v>301</v>
      </c>
      <c r="E37" s="94"/>
      <c r="F37" s="95"/>
      <c r="G37" s="67">
        <f>G38</f>
        <v>399.6</v>
      </c>
      <c r="H37" s="68">
        <v>0</v>
      </c>
      <c r="I37" s="68">
        <v>0</v>
      </c>
    </row>
    <row r="38" spans="1:9" s="56" customFormat="1" ht="47.25">
      <c r="A38" s="66" t="s">
        <v>302</v>
      </c>
      <c r="B38" s="70" t="s">
        <v>14</v>
      </c>
      <c r="C38" s="70" t="s">
        <v>22</v>
      </c>
      <c r="D38" s="67" t="s">
        <v>303</v>
      </c>
      <c r="E38" s="94">
        <v>120</v>
      </c>
      <c r="F38" s="95"/>
      <c r="G38" s="67">
        <v>399.6</v>
      </c>
      <c r="H38" s="68">
        <v>0</v>
      </c>
      <c r="I38" s="68">
        <v>0</v>
      </c>
    </row>
    <row r="39" spans="1:9" s="56" customFormat="1" ht="94.5">
      <c r="A39" s="66" t="s">
        <v>150</v>
      </c>
      <c r="B39" s="67" t="s">
        <v>14</v>
      </c>
      <c r="C39" s="67" t="s">
        <v>22</v>
      </c>
      <c r="D39" s="67" t="s">
        <v>149</v>
      </c>
      <c r="E39" s="90"/>
      <c r="F39" s="90"/>
      <c r="G39" s="68">
        <f>G40</f>
        <v>60</v>
      </c>
      <c r="H39" s="69"/>
      <c r="I39" s="69"/>
    </row>
    <row r="40" spans="1:9" s="56" customFormat="1" ht="63">
      <c r="A40" s="66" t="s">
        <v>148</v>
      </c>
      <c r="B40" s="67" t="s">
        <v>14</v>
      </c>
      <c r="C40" s="67" t="s">
        <v>22</v>
      </c>
      <c r="D40" s="67" t="s">
        <v>147</v>
      </c>
      <c r="E40" s="90"/>
      <c r="F40" s="90"/>
      <c r="G40" s="68">
        <f>G41</f>
        <v>60</v>
      </c>
      <c r="H40" s="69"/>
      <c r="I40" s="69"/>
    </row>
    <row r="41" spans="1:9" s="56" customFormat="1" ht="63">
      <c r="A41" s="66" t="s">
        <v>54</v>
      </c>
      <c r="B41" s="67" t="s">
        <v>14</v>
      </c>
      <c r="C41" s="67" t="s">
        <v>22</v>
      </c>
      <c r="D41" s="67" t="s">
        <v>147</v>
      </c>
      <c r="E41" s="90" t="s">
        <v>52</v>
      </c>
      <c r="F41" s="90"/>
      <c r="G41" s="68">
        <v>60</v>
      </c>
      <c r="H41" s="69"/>
      <c r="I41" s="69"/>
    </row>
    <row r="42" spans="1:9" s="56" customFormat="1" ht="78.75">
      <c r="A42" s="66" t="s">
        <v>146</v>
      </c>
      <c r="B42" s="67" t="s">
        <v>14</v>
      </c>
      <c r="C42" s="67" t="s">
        <v>22</v>
      </c>
      <c r="D42" s="67" t="s">
        <v>145</v>
      </c>
      <c r="E42" s="90"/>
      <c r="F42" s="90"/>
      <c r="G42" s="68">
        <v>17</v>
      </c>
      <c r="H42" s="68">
        <v>17</v>
      </c>
      <c r="I42" s="68">
        <v>17</v>
      </c>
    </row>
    <row r="43" spans="1:9" s="56" customFormat="1" ht="47.25">
      <c r="A43" s="66" t="s">
        <v>144</v>
      </c>
      <c r="B43" s="67" t="s">
        <v>14</v>
      </c>
      <c r="C43" s="67" t="s">
        <v>22</v>
      </c>
      <c r="D43" s="67" t="s">
        <v>143</v>
      </c>
      <c r="E43" s="90"/>
      <c r="F43" s="90"/>
      <c r="G43" s="68">
        <v>15.8</v>
      </c>
      <c r="H43" s="68">
        <v>15.8</v>
      </c>
      <c r="I43" s="68">
        <v>15.8</v>
      </c>
    </row>
    <row r="44" spans="1:9" s="56" customFormat="1" ht="31.5">
      <c r="A44" s="66" t="s">
        <v>142</v>
      </c>
      <c r="B44" s="67" t="s">
        <v>14</v>
      </c>
      <c r="C44" s="67" t="s">
        <v>22</v>
      </c>
      <c r="D44" s="67" t="s">
        <v>141</v>
      </c>
      <c r="E44" s="90"/>
      <c r="F44" s="90"/>
      <c r="G44" s="68">
        <v>15.8</v>
      </c>
      <c r="H44" s="68">
        <v>15.8</v>
      </c>
      <c r="I44" s="68">
        <v>15.8</v>
      </c>
    </row>
    <row r="45" spans="1:9" s="56" customFormat="1" ht="47.25">
      <c r="A45" s="66" t="s">
        <v>131</v>
      </c>
      <c r="B45" s="67" t="s">
        <v>14</v>
      </c>
      <c r="C45" s="67" t="s">
        <v>22</v>
      </c>
      <c r="D45" s="67" t="s">
        <v>141</v>
      </c>
      <c r="E45" s="90" t="s">
        <v>130</v>
      </c>
      <c r="F45" s="90"/>
      <c r="G45" s="68">
        <v>15.8</v>
      </c>
      <c r="H45" s="68">
        <v>15.8</v>
      </c>
      <c r="I45" s="68">
        <v>15.8</v>
      </c>
    </row>
    <row r="46" spans="1:9" s="56" customFormat="1" ht="47.25">
      <c r="A46" s="66" t="s">
        <v>140</v>
      </c>
      <c r="B46" s="67" t="s">
        <v>14</v>
      </c>
      <c r="C46" s="67" t="s">
        <v>22</v>
      </c>
      <c r="D46" s="67" t="s">
        <v>139</v>
      </c>
      <c r="E46" s="90"/>
      <c r="F46" s="90"/>
      <c r="G46" s="68">
        <v>1.2</v>
      </c>
      <c r="H46" s="68">
        <v>1.2</v>
      </c>
      <c r="I46" s="68">
        <v>1.2</v>
      </c>
    </row>
    <row r="47" spans="1:9" s="56" customFormat="1" ht="31.5">
      <c r="A47" s="66" t="s">
        <v>138</v>
      </c>
      <c r="B47" s="67" t="s">
        <v>14</v>
      </c>
      <c r="C47" s="67" t="s">
        <v>22</v>
      </c>
      <c r="D47" s="67" t="s">
        <v>137</v>
      </c>
      <c r="E47" s="90"/>
      <c r="F47" s="90"/>
      <c r="G47" s="68">
        <v>1.2</v>
      </c>
      <c r="H47" s="68">
        <v>1.2</v>
      </c>
      <c r="I47" s="68">
        <v>1.2</v>
      </c>
    </row>
    <row r="48" spans="1:9" s="56" customFormat="1" ht="63">
      <c r="A48" s="66" t="s">
        <v>54</v>
      </c>
      <c r="B48" s="67" t="s">
        <v>14</v>
      </c>
      <c r="C48" s="67" t="s">
        <v>22</v>
      </c>
      <c r="D48" s="67" t="s">
        <v>137</v>
      </c>
      <c r="E48" s="90" t="s">
        <v>52</v>
      </c>
      <c r="F48" s="90"/>
      <c r="G48" s="68">
        <v>1.2</v>
      </c>
      <c r="H48" s="68">
        <v>1.2</v>
      </c>
      <c r="I48" s="68">
        <v>1.2</v>
      </c>
    </row>
    <row r="49" spans="1:9" ht="15.75">
      <c r="A49" s="63" t="s">
        <v>23</v>
      </c>
      <c r="B49" s="64" t="s">
        <v>16</v>
      </c>
      <c r="C49" s="64"/>
      <c r="D49" s="64"/>
      <c r="E49" s="93"/>
      <c r="F49" s="93"/>
      <c r="G49" s="65">
        <v>111</v>
      </c>
      <c r="H49" s="65">
        <v>108.3</v>
      </c>
      <c r="I49" s="65">
        <v>112.1</v>
      </c>
    </row>
    <row r="50" spans="1:9" ht="31.5">
      <c r="A50" s="66" t="s">
        <v>24</v>
      </c>
      <c r="B50" s="67" t="s">
        <v>16</v>
      </c>
      <c r="C50" s="67" t="s">
        <v>25</v>
      </c>
      <c r="D50" s="67"/>
      <c r="E50" s="90"/>
      <c r="F50" s="90"/>
      <c r="G50" s="68">
        <v>111</v>
      </c>
      <c r="H50" s="68">
        <v>108.3</v>
      </c>
      <c r="I50" s="68">
        <v>112.1</v>
      </c>
    </row>
    <row r="51" spans="1:9" ht="126">
      <c r="A51" s="66" t="s">
        <v>136</v>
      </c>
      <c r="B51" s="67" t="s">
        <v>16</v>
      </c>
      <c r="C51" s="67" t="s">
        <v>25</v>
      </c>
      <c r="D51" s="67" t="s">
        <v>135</v>
      </c>
      <c r="E51" s="90"/>
      <c r="F51" s="90"/>
      <c r="G51" s="68">
        <v>111</v>
      </c>
      <c r="H51" s="68">
        <v>108.3</v>
      </c>
      <c r="I51" s="68">
        <v>112.1</v>
      </c>
    </row>
    <row r="52" spans="1:9" ht="110.25">
      <c r="A52" s="66" t="s">
        <v>134</v>
      </c>
      <c r="B52" s="67" t="s">
        <v>16</v>
      </c>
      <c r="C52" s="67" t="s">
        <v>25</v>
      </c>
      <c r="D52" s="67" t="s">
        <v>133</v>
      </c>
      <c r="E52" s="90"/>
      <c r="F52" s="90"/>
      <c r="G52" s="68">
        <v>111</v>
      </c>
      <c r="H52" s="68">
        <v>108.3</v>
      </c>
      <c r="I52" s="68">
        <v>112.1</v>
      </c>
    </row>
    <row r="53" spans="1:9" ht="47.25">
      <c r="A53" s="66" t="s">
        <v>132</v>
      </c>
      <c r="B53" s="67" t="s">
        <v>16</v>
      </c>
      <c r="C53" s="67" t="s">
        <v>25</v>
      </c>
      <c r="D53" s="67" t="s">
        <v>129</v>
      </c>
      <c r="E53" s="90"/>
      <c r="F53" s="90"/>
      <c r="G53" s="68">
        <v>111</v>
      </c>
      <c r="H53" s="68">
        <v>108.3</v>
      </c>
      <c r="I53" s="68">
        <v>112.1</v>
      </c>
    </row>
    <row r="54" spans="1:9" ht="47.25">
      <c r="A54" s="66" t="s">
        <v>131</v>
      </c>
      <c r="B54" s="67" t="s">
        <v>16</v>
      </c>
      <c r="C54" s="67" t="s">
        <v>25</v>
      </c>
      <c r="D54" s="67" t="s">
        <v>129</v>
      </c>
      <c r="E54" s="90" t="s">
        <v>130</v>
      </c>
      <c r="F54" s="90"/>
      <c r="G54" s="68">
        <v>99.9</v>
      </c>
      <c r="H54" s="68">
        <v>99.9</v>
      </c>
      <c r="I54" s="68">
        <v>99.9</v>
      </c>
    </row>
    <row r="55" spans="1:9" ht="63">
      <c r="A55" s="66" t="s">
        <v>54</v>
      </c>
      <c r="B55" s="67" t="s">
        <v>16</v>
      </c>
      <c r="C55" s="67" t="s">
        <v>25</v>
      </c>
      <c r="D55" s="67" t="s">
        <v>129</v>
      </c>
      <c r="E55" s="90" t="s">
        <v>52</v>
      </c>
      <c r="F55" s="90"/>
      <c r="G55" s="68">
        <v>4.9000000000000004</v>
      </c>
      <c r="H55" s="68">
        <v>8.4</v>
      </c>
      <c r="I55" s="68">
        <v>12.2</v>
      </c>
    </row>
    <row r="56" spans="1:9" ht="47.25">
      <c r="A56" s="63" t="s">
        <v>26</v>
      </c>
      <c r="B56" s="64" t="s">
        <v>25</v>
      </c>
      <c r="C56" s="64"/>
      <c r="D56" s="64"/>
      <c r="E56" s="93"/>
      <c r="F56" s="93"/>
      <c r="G56" s="65">
        <v>10</v>
      </c>
      <c r="H56" s="65">
        <v>10</v>
      </c>
      <c r="I56" s="65">
        <v>10</v>
      </c>
    </row>
    <row r="57" spans="1:9" ht="63">
      <c r="A57" s="66" t="s">
        <v>27</v>
      </c>
      <c r="B57" s="67" t="s">
        <v>25</v>
      </c>
      <c r="C57" s="67" t="s">
        <v>28</v>
      </c>
      <c r="D57" s="67"/>
      <c r="E57" s="90"/>
      <c r="F57" s="90"/>
      <c r="G57" s="68">
        <v>10</v>
      </c>
      <c r="H57" s="68">
        <v>10</v>
      </c>
      <c r="I57" s="68">
        <v>10</v>
      </c>
    </row>
    <row r="58" spans="1:9" ht="189">
      <c r="A58" s="66" t="s">
        <v>128</v>
      </c>
      <c r="B58" s="67" t="s">
        <v>25</v>
      </c>
      <c r="C58" s="67" t="s">
        <v>28</v>
      </c>
      <c r="D58" s="67" t="s">
        <v>127</v>
      </c>
      <c r="E58" s="90"/>
      <c r="F58" s="90"/>
      <c r="G58" s="68">
        <v>10</v>
      </c>
      <c r="H58" s="68">
        <v>10</v>
      </c>
      <c r="I58" s="68">
        <v>10</v>
      </c>
    </row>
    <row r="59" spans="1:9" ht="78.75">
      <c r="A59" s="66" t="s">
        <v>126</v>
      </c>
      <c r="B59" s="67" t="s">
        <v>25</v>
      </c>
      <c r="C59" s="67" t="s">
        <v>28</v>
      </c>
      <c r="D59" s="67" t="s">
        <v>125</v>
      </c>
      <c r="E59" s="90"/>
      <c r="F59" s="90"/>
      <c r="G59" s="68">
        <v>7</v>
      </c>
      <c r="H59" s="68">
        <v>7</v>
      </c>
      <c r="I59" s="68">
        <v>7</v>
      </c>
    </row>
    <row r="60" spans="1:9" ht="63">
      <c r="A60" s="66" t="s">
        <v>124</v>
      </c>
      <c r="B60" s="67" t="s">
        <v>25</v>
      </c>
      <c r="C60" s="67" t="s">
        <v>28</v>
      </c>
      <c r="D60" s="67" t="s">
        <v>123</v>
      </c>
      <c r="E60" s="90"/>
      <c r="F60" s="90"/>
      <c r="G60" s="68">
        <v>7</v>
      </c>
      <c r="H60" s="68">
        <v>7</v>
      </c>
      <c r="I60" s="68">
        <v>7</v>
      </c>
    </row>
    <row r="61" spans="1:9" ht="63">
      <c r="A61" s="66" t="s">
        <v>54</v>
      </c>
      <c r="B61" s="67" t="s">
        <v>25</v>
      </c>
      <c r="C61" s="67" t="s">
        <v>28</v>
      </c>
      <c r="D61" s="67" t="s">
        <v>123</v>
      </c>
      <c r="E61" s="90" t="s">
        <v>52</v>
      </c>
      <c r="F61" s="90"/>
      <c r="G61" s="68">
        <v>7</v>
      </c>
      <c r="H61" s="68">
        <v>7</v>
      </c>
      <c r="I61" s="68">
        <v>7</v>
      </c>
    </row>
    <row r="62" spans="1:9" ht="63">
      <c r="A62" s="66" t="s">
        <v>122</v>
      </c>
      <c r="B62" s="67" t="s">
        <v>25</v>
      </c>
      <c r="C62" s="67" t="s">
        <v>28</v>
      </c>
      <c r="D62" s="67" t="s">
        <v>121</v>
      </c>
      <c r="E62" s="90"/>
      <c r="F62" s="90"/>
      <c r="G62" s="68">
        <v>3</v>
      </c>
      <c r="H62" s="68">
        <v>3</v>
      </c>
      <c r="I62" s="68">
        <v>3</v>
      </c>
    </row>
    <row r="63" spans="1:9" ht="78.75">
      <c r="A63" s="66" t="s">
        <v>120</v>
      </c>
      <c r="B63" s="67" t="s">
        <v>25</v>
      </c>
      <c r="C63" s="67" t="s">
        <v>28</v>
      </c>
      <c r="D63" s="67" t="s">
        <v>119</v>
      </c>
      <c r="E63" s="90"/>
      <c r="F63" s="90"/>
      <c r="G63" s="68">
        <v>3</v>
      </c>
      <c r="H63" s="68">
        <v>3</v>
      </c>
      <c r="I63" s="68">
        <v>3</v>
      </c>
    </row>
    <row r="64" spans="1:9" ht="63">
      <c r="A64" s="66" t="s">
        <v>54</v>
      </c>
      <c r="B64" s="67" t="s">
        <v>25</v>
      </c>
      <c r="C64" s="67" t="s">
        <v>28</v>
      </c>
      <c r="D64" s="67" t="s">
        <v>119</v>
      </c>
      <c r="E64" s="90" t="s">
        <v>52</v>
      </c>
      <c r="F64" s="90"/>
      <c r="G64" s="68">
        <v>3</v>
      </c>
      <c r="H64" s="68">
        <v>3</v>
      </c>
      <c r="I64" s="68">
        <v>3</v>
      </c>
    </row>
    <row r="65" spans="1:9" ht="15.75">
      <c r="A65" s="63" t="s">
        <v>29</v>
      </c>
      <c r="B65" s="64" t="s">
        <v>18</v>
      </c>
      <c r="C65" s="64"/>
      <c r="D65" s="64"/>
      <c r="E65" s="93"/>
      <c r="F65" s="93"/>
      <c r="G65" s="65">
        <f>G66</f>
        <v>476.6</v>
      </c>
      <c r="H65" s="65">
        <v>334.4</v>
      </c>
      <c r="I65" s="65">
        <v>704.4</v>
      </c>
    </row>
    <row r="66" spans="1:9" ht="31.5">
      <c r="A66" s="66" t="s">
        <v>30</v>
      </c>
      <c r="B66" s="67" t="s">
        <v>18</v>
      </c>
      <c r="C66" s="67" t="s">
        <v>31</v>
      </c>
      <c r="D66" s="67"/>
      <c r="E66" s="90"/>
      <c r="F66" s="90"/>
      <c r="G66" s="68">
        <f>G67+G73</f>
        <v>476.6</v>
      </c>
      <c r="H66" s="68">
        <v>331.4</v>
      </c>
      <c r="I66" s="68">
        <v>338.4</v>
      </c>
    </row>
    <row r="67" spans="1:9" ht="110.25">
      <c r="A67" s="66" t="s">
        <v>118</v>
      </c>
      <c r="B67" s="67" t="s">
        <v>18</v>
      </c>
      <c r="C67" s="67" t="s">
        <v>31</v>
      </c>
      <c r="D67" s="67" t="s">
        <v>117</v>
      </c>
      <c r="E67" s="90"/>
      <c r="F67" s="90"/>
      <c r="G67" s="68">
        <f>G68</f>
        <v>473.6</v>
      </c>
      <c r="H67" s="68">
        <v>331.4</v>
      </c>
      <c r="I67" s="68">
        <v>338.4</v>
      </c>
    </row>
    <row r="68" spans="1:9" ht="63">
      <c r="A68" s="66" t="s">
        <v>116</v>
      </c>
      <c r="B68" s="67" t="s">
        <v>18</v>
      </c>
      <c r="C68" s="67" t="s">
        <v>31</v>
      </c>
      <c r="D68" s="67" t="s">
        <v>115</v>
      </c>
      <c r="E68" s="90"/>
      <c r="F68" s="90"/>
      <c r="G68" s="68">
        <f>G69+G71</f>
        <v>473.6</v>
      </c>
      <c r="H68" s="68">
        <v>331.4</v>
      </c>
      <c r="I68" s="68">
        <v>338.4</v>
      </c>
    </row>
    <row r="69" spans="1:9" ht="15.75">
      <c r="A69" s="66" t="s">
        <v>114</v>
      </c>
      <c r="B69" s="67" t="s">
        <v>18</v>
      </c>
      <c r="C69" s="67" t="s">
        <v>31</v>
      </c>
      <c r="D69" s="67" t="s">
        <v>113</v>
      </c>
      <c r="E69" s="90"/>
      <c r="F69" s="90"/>
      <c r="G69" s="68">
        <v>153.6</v>
      </c>
      <c r="H69" s="68">
        <v>151.4</v>
      </c>
      <c r="I69" s="68">
        <v>148.4</v>
      </c>
    </row>
    <row r="70" spans="1:9" ht="63">
      <c r="A70" s="66" t="s">
        <v>54</v>
      </c>
      <c r="B70" s="67" t="s">
        <v>18</v>
      </c>
      <c r="C70" s="67" t="s">
        <v>31</v>
      </c>
      <c r="D70" s="67" t="s">
        <v>113</v>
      </c>
      <c r="E70" s="90" t="s">
        <v>52</v>
      </c>
      <c r="F70" s="90"/>
      <c r="G70" s="68">
        <v>153.6</v>
      </c>
      <c r="H70" s="68">
        <v>151.4</v>
      </c>
      <c r="I70" s="68">
        <v>148.4</v>
      </c>
    </row>
    <row r="71" spans="1:9" ht="63">
      <c r="A71" s="66" t="s">
        <v>112</v>
      </c>
      <c r="B71" s="67" t="s">
        <v>18</v>
      </c>
      <c r="C71" s="67" t="s">
        <v>31</v>
      </c>
      <c r="D71" s="67" t="s">
        <v>111</v>
      </c>
      <c r="E71" s="90"/>
      <c r="F71" s="90"/>
      <c r="G71" s="68">
        <f>G72</f>
        <v>320</v>
      </c>
      <c r="H71" s="68">
        <v>180</v>
      </c>
      <c r="I71" s="68">
        <v>190</v>
      </c>
    </row>
    <row r="72" spans="1:9" ht="63">
      <c r="A72" s="66" t="s">
        <v>54</v>
      </c>
      <c r="B72" s="67" t="s">
        <v>18</v>
      </c>
      <c r="C72" s="67" t="s">
        <v>31</v>
      </c>
      <c r="D72" s="67" t="s">
        <v>111</v>
      </c>
      <c r="E72" s="90" t="s">
        <v>52</v>
      </c>
      <c r="F72" s="90"/>
      <c r="G72" s="68">
        <v>320</v>
      </c>
      <c r="H72" s="68">
        <v>180</v>
      </c>
      <c r="I72" s="68">
        <v>190</v>
      </c>
    </row>
    <row r="73" spans="1:9" ht="31.5">
      <c r="A73" s="66" t="s">
        <v>32</v>
      </c>
      <c r="B73" s="67" t="s">
        <v>18</v>
      </c>
      <c r="C73" s="67" t="s">
        <v>33</v>
      </c>
      <c r="D73" s="67"/>
      <c r="E73" s="90"/>
      <c r="F73" s="90"/>
      <c r="G73" s="68">
        <v>3</v>
      </c>
      <c r="H73" s="68">
        <v>3</v>
      </c>
      <c r="I73" s="68">
        <v>366</v>
      </c>
    </row>
    <row r="74" spans="1:9" ht="110.25">
      <c r="A74" s="66" t="s">
        <v>110</v>
      </c>
      <c r="B74" s="67" t="s">
        <v>18</v>
      </c>
      <c r="C74" s="67" t="s">
        <v>33</v>
      </c>
      <c r="D74" s="67" t="s">
        <v>109</v>
      </c>
      <c r="E74" s="90"/>
      <c r="F74" s="90"/>
      <c r="G74" s="69"/>
      <c r="H74" s="69"/>
      <c r="I74" s="68">
        <v>363</v>
      </c>
    </row>
    <row r="75" spans="1:9" ht="63">
      <c r="A75" s="66" t="s">
        <v>108</v>
      </c>
      <c r="B75" s="67" t="s">
        <v>18</v>
      </c>
      <c r="C75" s="67" t="s">
        <v>33</v>
      </c>
      <c r="D75" s="67" t="s">
        <v>107</v>
      </c>
      <c r="E75" s="90"/>
      <c r="F75" s="90"/>
      <c r="G75" s="69"/>
      <c r="H75" s="69"/>
      <c r="I75" s="68">
        <v>363</v>
      </c>
    </row>
    <row r="76" spans="1:9" ht="110.25">
      <c r="A76" s="66" t="s">
        <v>106</v>
      </c>
      <c r="B76" s="67" t="s">
        <v>18</v>
      </c>
      <c r="C76" s="67" t="s">
        <v>33</v>
      </c>
      <c r="D76" s="67" t="s">
        <v>105</v>
      </c>
      <c r="E76" s="90"/>
      <c r="F76" s="90"/>
      <c r="G76" s="69"/>
      <c r="H76" s="69"/>
      <c r="I76" s="68">
        <v>363</v>
      </c>
    </row>
    <row r="77" spans="1:9" ht="63">
      <c r="A77" s="66" t="s">
        <v>54</v>
      </c>
      <c r="B77" s="67" t="s">
        <v>18</v>
      </c>
      <c r="C77" s="67" t="s">
        <v>33</v>
      </c>
      <c r="D77" s="67" t="s">
        <v>105</v>
      </c>
      <c r="E77" s="90" t="s">
        <v>52</v>
      </c>
      <c r="F77" s="90"/>
      <c r="G77" s="69"/>
      <c r="H77" s="69"/>
      <c r="I77" s="68">
        <v>363</v>
      </c>
    </row>
    <row r="78" spans="1:9" ht="110.25">
      <c r="A78" s="66" t="s">
        <v>104</v>
      </c>
      <c r="B78" s="67" t="s">
        <v>18</v>
      </c>
      <c r="C78" s="67" t="s">
        <v>33</v>
      </c>
      <c r="D78" s="67" t="s">
        <v>103</v>
      </c>
      <c r="E78" s="90"/>
      <c r="F78" s="90"/>
      <c r="G78" s="68">
        <v>3</v>
      </c>
      <c r="H78" s="68">
        <v>3</v>
      </c>
      <c r="I78" s="68">
        <v>3</v>
      </c>
    </row>
    <row r="79" spans="1:9" ht="63">
      <c r="A79" s="66" t="s">
        <v>102</v>
      </c>
      <c r="B79" s="67" t="s">
        <v>18</v>
      </c>
      <c r="C79" s="67" t="s">
        <v>33</v>
      </c>
      <c r="D79" s="67" t="s">
        <v>101</v>
      </c>
      <c r="E79" s="90"/>
      <c r="F79" s="90"/>
      <c r="G79" s="68">
        <v>3</v>
      </c>
      <c r="H79" s="68">
        <v>3</v>
      </c>
      <c r="I79" s="68">
        <v>3</v>
      </c>
    </row>
    <row r="80" spans="1:9" ht="110.25">
      <c r="A80" s="66" t="s">
        <v>100</v>
      </c>
      <c r="B80" s="67" t="s">
        <v>18</v>
      </c>
      <c r="C80" s="67" t="s">
        <v>33</v>
      </c>
      <c r="D80" s="67" t="s">
        <v>99</v>
      </c>
      <c r="E80" s="90"/>
      <c r="F80" s="90"/>
      <c r="G80" s="68">
        <v>3</v>
      </c>
      <c r="H80" s="68">
        <v>3</v>
      </c>
      <c r="I80" s="68">
        <v>3</v>
      </c>
    </row>
    <row r="81" spans="1:9" ht="15.75">
      <c r="A81" s="66" t="s">
        <v>64</v>
      </c>
      <c r="B81" s="67" t="s">
        <v>18</v>
      </c>
      <c r="C81" s="67" t="s">
        <v>33</v>
      </c>
      <c r="D81" s="67" t="s">
        <v>99</v>
      </c>
      <c r="E81" s="90" t="s">
        <v>62</v>
      </c>
      <c r="F81" s="90"/>
      <c r="G81" s="68">
        <v>3</v>
      </c>
      <c r="H81" s="68">
        <v>3</v>
      </c>
      <c r="I81" s="68">
        <v>3</v>
      </c>
    </row>
    <row r="82" spans="1:9" ht="31.5">
      <c r="A82" s="63" t="s">
        <v>34</v>
      </c>
      <c r="B82" s="64" t="s">
        <v>35</v>
      </c>
      <c r="C82" s="64"/>
      <c r="D82" s="64"/>
      <c r="E82" s="93"/>
      <c r="F82" s="93"/>
      <c r="G82" s="65">
        <f>G83+G93</f>
        <v>1195.3</v>
      </c>
      <c r="H82" s="65">
        <v>1419</v>
      </c>
      <c r="I82" s="65">
        <v>1482</v>
      </c>
    </row>
    <row r="83" spans="1:9" ht="15.75">
      <c r="A83" s="66" t="s">
        <v>36</v>
      </c>
      <c r="B83" s="67" t="s">
        <v>35</v>
      </c>
      <c r="C83" s="67" t="s">
        <v>16</v>
      </c>
      <c r="D83" s="67"/>
      <c r="E83" s="90"/>
      <c r="F83" s="90"/>
      <c r="G83" s="68">
        <f>G84</f>
        <v>962.6</v>
      </c>
      <c r="H83" s="68">
        <v>738</v>
      </c>
      <c r="I83" s="68">
        <v>571.1</v>
      </c>
    </row>
    <row r="84" spans="1:9" ht="94.5">
      <c r="A84" s="66" t="s">
        <v>98</v>
      </c>
      <c r="B84" s="67" t="s">
        <v>35</v>
      </c>
      <c r="C84" s="67" t="s">
        <v>16</v>
      </c>
      <c r="D84" s="67" t="s">
        <v>97</v>
      </c>
      <c r="E84" s="90"/>
      <c r="F84" s="90"/>
      <c r="G84" s="68">
        <f>G85</f>
        <v>962.6</v>
      </c>
      <c r="H84" s="68">
        <v>738</v>
      </c>
      <c r="I84" s="68">
        <v>571.1</v>
      </c>
    </row>
    <row r="85" spans="1:9" ht="63">
      <c r="A85" s="66" t="s">
        <v>96</v>
      </c>
      <c r="B85" s="67" t="s">
        <v>35</v>
      </c>
      <c r="C85" s="67" t="s">
        <v>16</v>
      </c>
      <c r="D85" s="67" t="s">
        <v>90</v>
      </c>
      <c r="E85" s="90"/>
      <c r="F85" s="90"/>
      <c r="G85" s="68">
        <f>G86+G88+G91</f>
        <v>962.6</v>
      </c>
      <c r="H85" s="68">
        <v>738</v>
      </c>
      <c r="I85" s="68">
        <v>571.1</v>
      </c>
    </row>
    <row r="86" spans="1:9" ht="31.5">
      <c r="A86" s="66" t="s">
        <v>95</v>
      </c>
      <c r="B86" s="67" t="s">
        <v>35</v>
      </c>
      <c r="C86" s="67" t="s">
        <v>16</v>
      </c>
      <c r="D86" s="67" t="s">
        <v>94</v>
      </c>
      <c r="E86" s="90"/>
      <c r="F86" s="90"/>
      <c r="G86" s="68">
        <v>263</v>
      </c>
      <c r="H86" s="68">
        <v>290</v>
      </c>
      <c r="I86" s="68">
        <v>310</v>
      </c>
    </row>
    <row r="87" spans="1:9" ht="63">
      <c r="A87" s="66" t="s">
        <v>54</v>
      </c>
      <c r="B87" s="67" t="s">
        <v>35</v>
      </c>
      <c r="C87" s="67" t="s">
        <v>16</v>
      </c>
      <c r="D87" s="67" t="s">
        <v>94</v>
      </c>
      <c r="E87" s="90" t="s">
        <v>52</v>
      </c>
      <c r="F87" s="90"/>
      <c r="G87" s="68">
        <v>263</v>
      </c>
      <c r="H87" s="68">
        <v>290</v>
      </c>
      <c r="I87" s="68">
        <v>310</v>
      </c>
    </row>
    <row r="88" spans="1:9" ht="15.75">
      <c r="A88" s="66" t="s">
        <v>93</v>
      </c>
      <c r="B88" s="67" t="s">
        <v>35</v>
      </c>
      <c r="C88" s="67" t="s">
        <v>16</v>
      </c>
      <c r="D88" s="67" t="s">
        <v>92</v>
      </c>
      <c r="E88" s="90"/>
      <c r="F88" s="90"/>
      <c r="G88" s="68">
        <f>G89</f>
        <v>180.1</v>
      </c>
      <c r="H88" s="68">
        <v>448</v>
      </c>
      <c r="I88" s="68">
        <v>261.10000000000002</v>
      </c>
    </row>
    <row r="89" spans="1:9" ht="63">
      <c r="A89" s="66" t="s">
        <v>54</v>
      </c>
      <c r="B89" s="67" t="s">
        <v>35</v>
      </c>
      <c r="C89" s="67" t="s">
        <v>16</v>
      </c>
      <c r="D89" s="67" t="s">
        <v>92</v>
      </c>
      <c r="E89" s="90" t="s">
        <v>52</v>
      </c>
      <c r="F89" s="90"/>
      <c r="G89" s="68">
        <v>180.1</v>
      </c>
      <c r="H89" s="68">
        <v>448</v>
      </c>
      <c r="I89" s="68">
        <v>261.10000000000002</v>
      </c>
    </row>
    <row r="90" spans="1:9" ht="63">
      <c r="A90" s="66" t="s">
        <v>91</v>
      </c>
      <c r="B90" s="67" t="s">
        <v>35</v>
      </c>
      <c r="C90" s="67" t="s">
        <v>16</v>
      </c>
      <c r="D90" s="67" t="s">
        <v>90</v>
      </c>
      <c r="E90" s="90"/>
      <c r="F90" s="90"/>
      <c r="G90" s="68">
        <v>519.5</v>
      </c>
      <c r="H90" s="69"/>
      <c r="I90" s="69"/>
    </row>
    <row r="91" spans="1:9" ht="31.5">
      <c r="A91" s="66" t="s">
        <v>89</v>
      </c>
      <c r="B91" s="67" t="s">
        <v>35</v>
      </c>
      <c r="C91" s="67" t="s">
        <v>16</v>
      </c>
      <c r="D91" s="67" t="s">
        <v>88</v>
      </c>
      <c r="E91" s="90"/>
      <c r="F91" s="90"/>
      <c r="G91" s="68">
        <v>519.5</v>
      </c>
      <c r="H91" s="69"/>
      <c r="I91" s="69"/>
    </row>
    <row r="92" spans="1:9" ht="63">
      <c r="A92" s="66" t="s">
        <v>54</v>
      </c>
      <c r="B92" s="67" t="s">
        <v>35</v>
      </c>
      <c r="C92" s="67" t="s">
        <v>16</v>
      </c>
      <c r="D92" s="67" t="s">
        <v>88</v>
      </c>
      <c r="E92" s="90" t="s">
        <v>52</v>
      </c>
      <c r="F92" s="90"/>
      <c r="G92" s="68">
        <v>519.5</v>
      </c>
      <c r="H92" s="69"/>
      <c r="I92" s="69"/>
    </row>
    <row r="93" spans="1:9" ht="15.75">
      <c r="A93" s="66" t="s">
        <v>37</v>
      </c>
      <c r="B93" s="67" t="s">
        <v>35</v>
      </c>
      <c r="C93" s="67" t="s">
        <v>25</v>
      </c>
      <c r="D93" s="67"/>
      <c r="E93" s="90"/>
      <c r="F93" s="90"/>
      <c r="G93" s="68">
        <f>G94</f>
        <v>232.7</v>
      </c>
      <c r="H93" s="68">
        <v>681</v>
      </c>
      <c r="I93" s="68">
        <v>910.9</v>
      </c>
    </row>
    <row r="94" spans="1:9" ht="63">
      <c r="A94" s="66" t="s">
        <v>87</v>
      </c>
      <c r="B94" s="67" t="s">
        <v>35</v>
      </c>
      <c r="C94" s="67" t="s">
        <v>25</v>
      </c>
      <c r="D94" s="67" t="s">
        <v>86</v>
      </c>
      <c r="E94" s="90"/>
      <c r="F94" s="90"/>
      <c r="G94" s="68">
        <f>G97+G100+G102+G104</f>
        <v>232.7</v>
      </c>
      <c r="H94" s="68">
        <v>681</v>
      </c>
      <c r="I94" s="68">
        <v>910.9</v>
      </c>
    </row>
    <row r="95" spans="1:9" ht="47.25">
      <c r="A95" s="66" t="s">
        <v>85</v>
      </c>
      <c r="B95" s="67" t="s">
        <v>35</v>
      </c>
      <c r="C95" s="67" t="s">
        <v>25</v>
      </c>
      <c r="D95" s="67" t="s">
        <v>84</v>
      </c>
      <c r="E95" s="90"/>
      <c r="F95" s="90"/>
      <c r="G95" s="68">
        <v>20</v>
      </c>
      <c r="H95" s="68">
        <v>20</v>
      </c>
      <c r="I95" s="68">
        <v>20</v>
      </c>
    </row>
    <row r="96" spans="1:9" ht="15.75">
      <c r="A96" s="66" t="s">
        <v>83</v>
      </c>
      <c r="B96" s="67" t="s">
        <v>35</v>
      </c>
      <c r="C96" s="67" t="s">
        <v>25</v>
      </c>
      <c r="D96" s="67" t="s">
        <v>82</v>
      </c>
      <c r="E96" s="90"/>
      <c r="F96" s="90"/>
      <c r="G96" s="68">
        <v>20</v>
      </c>
      <c r="H96" s="68">
        <v>20</v>
      </c>
      <c r="I96" s="68">
        <v>20</v>
      </c>
    </row>
    <row r="97" spans="1:9" ht="63">
      <c r="A97" s="66" t="s">
        <v>54</v>
      </c>
      <c r="B97" s="67" t="s">
        <v>35</v>
      </c>
      <c r="C97" s="67" t="s">
        <v>25</v>
      </c>
      <c r="D97" s="67" t="s">
        <v>82</v>
      </c>
      <c r="E97" s="90" t="s">
        <v>52</v>
      </c>
      <c r="F97" s="90"/>
      <c r="G97" s="68">
        <v>20</v>
      </c>
      <c r="H97" s="68">
        <v>20</v>
      </c>
      <c r="I97" s="68">
        <v>20</v>
      </c>
    </row>
    <row r="98" spans="1:9" ht="47.25">
      <c r="A98" s="66" t="s">
        <v>81</v>
      </c>
      <c r="B98" s="67" t="s">
        <v>35</v>
      </c>
      <c r="C98" s="67" t="s">
        <v>25</v>
      </c>
      <c r="D98" s="67" t="s">
        <v>80</v>
      </c>
      <c r="E98" s="90"/>
      <c r="F98" s="90"/>
      <c r="G98" s="68">
        <f>G100+G102+G104</f>
        <v>212.7</v>
      </c>
      <c r="H98" s="68">
        <v>661</v>
      </c>
      <c r="I98" s="68">
        <v>890.9</v>
      </c>
    </row>
    <row r="99" spans="1:9" ht="47.25">
      <c r="A99" s="66" t="s">
        <v>79</v>
      </c>
      <c r="B99" s="67" t="s">
        <v>35</v>
      </c>
      <c r="C99" s="67" t="s">
        <v>25</v>
      </c>
      <c r="D99" s="67" t="s">
        <v>78</v>
      </c>
      <c r="E99" s="90"/>
      <c r="F99" s="90"/>
      <c r="G99" s="68">
        <f>G100</f>
        <v>81.2</v>
      </c>
      <c r="H99" s="68">
        <v>100</v>
      </c>
      <c r="I99" s="68">
        <v>100</v>
      </c>
    </row>
    <row r="100" spans="1:9" ht="63">
      <c r="A100" s="66" t="s">
        <v>54</v>
      </c>
      <c r="B100" s="67" t="s">
        <v>35</v>
      </c>
      <c r="C100" s="67" t="s">
        <v>25</v>
      </c>
      <c r="D100" s="67" t="s">
        <v>78</v>
      </c>
      <c r="E100" s="90" t="s">
        <v>52</v>
      </c>
      <c r="F100" s="90"/>
      <c r="G100" s="68">
        <v>81.2</v>
      </c>
      <c r="H100" s="68">
        <v>100</v>
      </c>
      <c r="I100" s="68">
        <v>100</v>
      </c>
    </row>
    <row r="101" spans="1:9" ht="31.5">
      <c r="A101" s="66" t="s">
        <v>77</v>
      </c>
      <c r="B101" s="67" t="s">
        <v>35</v>
      </c>
      <c r="C101" s="67" t="s">
        <v>25</v>
      </c>
      <c r="D101" s="67" t="s">
        <v>76</v>
      </c>
      <c r="E101" s="90"/>
      <c r="F101" s="90"/>
      <c r="G101" s="68">
        <f>G102</f>
        <v>131.5</v>
      </c>
      <c r="H101" s="68">
        <v>511</v>
      </c>
      <c r="I101" s="68">
        <v>740.9</v>
      </c>
    </row>
    <row r="102" spans="1:9" ht="63">
      <c r="A102" s="66" t="s">
        <v>54</v>
      </c>
      <c r="B102" s="67" t="s">
        <v>35</v>
      </c>
      <c r="C102" s="67" t="s">
        <v>25</v>
      </c>
      <c r="D102" s="67" t="s">
        <v>76</v>
      </c>
      <c r="E102" s="90" t="s">
        <v>52</v>
      </c>
      <c r="F102" s="90"/>
      <c r="G102" s="68">
        <v>131.5</v>
      </c>
      <c r="H102" s="68">
        <v>511</v>
      </c>
      <c r="I102" s="68">
        <v>740.9</v>
      </c>
    </row>
    <row r="103" spans="1:9" ht="78.75">
      <c r="A103" s="66" t="s">
        <v>75</v>
      </c>
      <c r="B103" s="67" t="s">
        <v>35</v>
      </c>
      <c r="C103" s="67" t="s">
        <v>25</v>
      </c>
      <c r="D103" s="67" t="s">
        <v>74</v>
      </c>
      <c r="E103" s="90"/>
      <c r="F103" s="90"/>
      <c r="G103" s="68">
        <f>G104</f>
        <v>0</v>
      </c>
      <c r="H103" s="68">
        <v>50</v>
      </c>
      <c r="I103" s="68">
        <v>50</v>
      </c>
    </row>
    <row r="104" spans="1:9" ht="63">
      <c r="A104" s="66" t="s">
        <v>54</v>
      </c>
      <c r="B104" s="67" t="s">
        <v>35</v>
      </c>
      <c r="C104" s="67" t="s">
        <v>25</v>
      </c>
      <c r="D104" s="67" t="s">
        <v>74</v>
      </c>
      <c r="E104" s="90" t="s">
        <v>52</v>
      </c>
      <c r="F104" s="90"/>
      <c r="G104" s="68">
        <v>0</v>
      </c>
      <c r="H104" s="68">
        <v>50</v>
      </c>
      <c r="I104" s="68">
        <v>50</v>
      </c>
    </row>
    <row r="105" spans="1:9" ht="15.75">
      <c r="A105" s="63" t="s">
        <v>38</v>
      </c>
      <c r="B105" s="64" t="s">
        <v>39</v>
      </c>
      <c r="C105" s="64"/>
      <c r="D105" s="64"/>
      <c r="E105" s="93"/>
      <c r="F105" s="93"/>
      <c r="G105" s="65">
        <v>3</v>
      </c>
      <c r="H105" s="65">
        <v>3</v>
      </c>
      <c r="I105" s="65">
        <v>3</v>
      </c>
    </row>
    <row r="106" spans="1:9" ht="15.75">
      <c r="A106" s="66" t="s">
        <v>40</v>
      </c>
      <c r="B106" s="67" t="s">
        <v>39</v>
      </c>
      <c r="C106" s="67" t="s">
        <v>39</v>
      </c>
      <c r="D106" s="67"/>
      <c r="E106" s="90"/>
      <c r="F106" s="90"/>
      <c r="G106" s="68">
        <v>3</v>
      </c>
      <c r="H106" s="68">
        <v>3</v>
      </c>
      <c r="I106" s="68">
        <v>3</v>
      </c>
    </row>
    <row r="107" spans="1:9" ht="110.25">
      <c r="A107" s="66" t="s">
        <v>73</v>
      </c>
      <c r="B107" s="67" t="s">
        <v>39</v>
      </c>
      <c r="C107" s="67" t="s">
        <v>39</v>
      </c>
      <c r="D107" s="67" t="s">
        <v>72</v>
      </c>
      <c r="E107" s="90"/>
      <c r="F107" s="90"/>
      <c r="G107" s="68">
        <v>3</v>
      </c>
      <c r="H107" s="68">
        <v>3</v>
      </c>
      <c r="I107" s="68">
        <v>3</v>
      </c>
    </row>
    <row r="108" spans="1:9" ht="78.75">
      <c r="A108" s="66" t="s">
        <v>71</v>
      </c>
      <c r="B108" s="67" t="s">
        <v>39</v>
      </c>
      <c r="C108" s="67" t="s">
        <v>39</v>
      </c>
      <c r="D108" s="67" t="s">
        <v>70</v>
      </c>
      <c r="E108" s="90"/>
      <c r="F108" s="90"/>
      <c r="G108" s="68">
        <v>3</v>
      </c>
      <c r="H108" s="68">
        <v>3</v>
      </c>
      <c r="I108" s="68">
        <v>3</v>
      </c>
    </row>
    <row r="109" spans="1:9" ht="47.25">
      <c r="A109" s="66" t="s">
        <v>69</v>
      </c>
      <c r="B109" s="67" t="s">
        <v>39</v>
      </c>
      <c r="C109" s="67" t="s">
        <v>39</v>
      </c>
      <c r="D109" s="67" t="s">
        <v>68</v>
      </c>
      <c r="E109" s="90"/>
      <c r="F109" s="90"/>
      <c r="G109" s="68">
        <v>3</v>
      </c>
      <c r="H109" s="68">
        <v>3</v>
      </c>
      <c r="I109" s="68">
        <v>3</v>
      </c>
    </row>
    <row r="110" spans="1:9" ht="63">
      <c r="A110" s="66" t="s">
        <v>54</v>
      </c>
      <c r="B110" s="67" t="s">
        <v>39</v>
      </c>
      <c r="C110" s="67" t="s">
        <v>39</v>
      </c>
      <c r="D110" s="67" t="s">
        <v>68</v>
      </c>
      <c r="E110" s="90" t="s">
        <v>52</v>
      </c>
      <c r="F110" s="90"/>
      <c r="G110" s="68">
        <v>3</v>
      </c>
      <c r="H110" s="68">
        <v>3</v>
      </c>
      <c r="I110" s="68">
        <v>3</v>
      </c>
    </row>
    <row r="111" spans="1:9" ht="15.75">
      <c r="A111" s="63" t="s">
        <v>41</v>
      </c>
      <c r="B111" s="64" t="s">
        <v>42</v>
      </c>
      <c r="C111" s="64"/>
      <c r="D111" s="64"/>
      <c r="E111" s="93"/>
      <c r="F111" s="93"/>
      <c r="G111" s="65">
        <f>G112</f>
        <v>1729.1999999999998</v>
      </c>
      <c r="H111" s="65">
        <v>1901.8</v>
      </c>
      <c r="I111" s="65">
        <v>1709.9</v>
      </c>
    </row>
    <row r="112" spans="1:9" ht="15.75">
      <c r="A112" s="66" t="s">
        <v>43</v>
      </c>
      <c r="B112" s="67" t="s">
        <v>42</v>
      </c>
      <c r="C112" s="67" t="s">
        <v>14</v>
      </c>
      <c r="D112" s="67"/>
      <c r="E112" s="90"/>
      <c r="F112" s="90"/>
      <c r="G112" s="68">
        <f>G113</f>
        <v>1729.1999999999998</v>
      </c>
      <c r="H112" s="68">
        <v>1901.8</v>
      </c>
      <c r="I112" s="68">
        <v>1709.9</v>
      </c>
    </row>
    <row r="113" spans="1:9" ht="94.5">
      <c r="A113" s="66" t="s">
        <v>67</v>
      </c>
      <c r="B113" s="67" t="s">
        <v>42</v>
      </c>
      <c r="C113" s="67" t="s">
        <v>14</v>
      </c>
      <c r="D113" s="67" t="s">
        <v>66</v>
      </c>
      <c r="E113" s="90"/>
      <c r="F113" s="90"/>
      <c r="G113" s="68">
        <f>G114+G116</f>
        <v>1729.1999999999998</v>
      </c>
      <c r="H113" s="68">
        <v>1901.8</v>
      </c>
      <c r="I113" s="68">
        <v>1709.9</v>
      </c>
    </row>
    <row r="114" spans="1:9" ht="78.75">
      <c r="A114" s="66" t="s">
        <v>65</v>
      </c>
      <c r="B114" s="67" t="s">
        <v>42</v>
      </c>
      <c r="C114" s="67" t="s">
        <v>14</v>
      </c>
      <c r="D114" s="67" t="s">
        <v>63</v>
      </c>
      <c r="E114" s="90"/>
      <c r="F114" s="90"/>
      <c r="G114" s="68">
        <f>G115</f>
        <v>1413.8</v>
      </c>
      <c r="H114" s="68">
        <v>1518.4</v>
      </c>
      <c r="I114" s="68">
        <v>1518.4</v>
      </c>
    </row>
    <row r="115" spans="1:9" ht="15.75">
      <c r="A115" s="66" t="s">
        <v>64</v>
      </c>
      <c r="B115" s="67" t="s">
        <v>42</v>
      </c>
      <c r="C115" s="67" t="s">
        <v>14</v>
      </c>
      <c r="D115" s="67" t="s">
        <v>63</v>
      </c>
      <c r="E115" s="90" t="s">
        <v>62</v>
      </c>
      <c r="F115" s="90"/>
      <c r="G115" s="68">
        <v>1413.8</v>
      </c>
      <c r="H115" s="68">
        <v>1518.4</v>
      </c>
      <c r="I115" s="68">
        <v>1518.4</v>
      </c>
    </row>
    <row r="116" spans="1:9" ht="31.5">
      <c r="A116" s="66" t="s">
        <v>61</v>
      </c>
      <c r="B116" s="67" t="s">
        <v>42</v>
      </c>
      <c r="C116" s="67" t="s">
        <v>14</v>
      </c>
      <c r="D116" s="67" t="s">
        <v>60</v>
      </c>
      <c r="E116" s="90"/>
      <c r="F116" s="90"/>
      <c r="G116" s="68">
        <v>315.39999999999998</v>
      </c>
      <c r="H116" s="68">
        <v>383.4</v>
      </c>
      <c r="I116" s="68">
        <v>191.5</v>
      </c>
    </row>
    <row r="117" spans="1:9" ht="63">
      <c r="A117" s="66" t="s">
        <v>54</v>
      </c>
      <c r="B117" s="67" t="s">
        <v>42</v>
      </c>
      <c r="C117" s="67" t="s">
        <v>14</v>
      </c>
      <c r="D117" s="67" t="s">
        <v>60</v>
      </c>
      <c r="E117" s="90" t="s">
        <v>52</v>
      </c>
      <c r="F117" s="90"/>
      <c r="G117" s="68">
        <v>521.4</v>
      </c>
      <c r="H117" s="68">
        <v>383.4</v>
      </c>
      <c r="I117" s="68">
        <v>191.5</v>
      </c>
    </row>
    <row r="118" spans="1:9" ht="15.75">
      <c r="A118" s="63" t="s">
        <v>44</v>
      </c>
      <c r="B118" s="64" t="s">
        <v>45</v>
      </c>
      <c r="C118" s="64"/>
      <c r="D118" s="64"/>
      <c r="E118" s="93"/>
      <c r="F118" s="93"/>
      <c r="G118" s="65">
        <v>3</v>
      </c>
      <c r="H118" s="65">
        <v>3</v>
      </c>
      <c r="I118" s="65">
        <v>3</v>
      </c>
    </row>
    <row r="119" spans="1:9" ht="15.75">
      <c r="A119" s="66" t="s">
        <v>46</v>
      </c>
      <c r="B119" s="67" t="s">
        <v>45</v>
      </c>
      <c r="C119" s="67" t="s">
        <v>14</v>
      </c>
      <c r="D119" s="67"/>
      <c r="E119" s="90"/>
      <c r="F119" s="90"/>
      <c r="G119" s="68">
        <v>3</v>
      </c>
      <c r="H119" s="68">
        <v>3</v>
      </c>
      <c r="I119" s="68">
        <v>3</v>
      </c>
    </row>
    <row r="120" spans="1:9" ht="78.75">
      <c r="A120" s="66" t="s">
        <v>59</v>
      </c>
      <c r="B120" s="67" t="s">
        <v>45</v>
      </c>
      <c r="C120" s="67" t="s">
        <v>14</v>
      </c>
      <c r="D120" s="67" t="s">
        <v>58</v>
      </c>
      <c r="E120" s="90"/>
      <c r="F120" s="90"/>
      <c r="G120" s="68">
        <v>3</v>
      </c>
      <c r="H120" s="68">
        <v>3</v>
      </c>
      <c r="I120" s="68">
        <v>3</v>
      </c>
    </row>
    <row r="121" spans="1:9" ht="63">
      <c r="A121" s="66" t="s">
        <v>57</v>
      </c>
      <c r="B121" s="67" t="s">
        <v>45</v>
      </c>
      <c r="C121" s="67" t="s">
        <v>14</v>
      </c>
      <c r="D121" s="67" t="s">
        <v>56</v>
      </c>
      <c r="E121" s="90"/>
      <c r="F121" s="90"/>
      <c r="G121" s="68">
        <v>3</v>
      </c>
      <c r="H121" s="68">
        <v>3</v>
      </c>
      <c r="I121" s="68">
        <v>3</v>
      </c>
    </row>
    <row r="122" spans="1:9" ht="47.25">
      <c r="A122" s="66" t="s">
        <v>55</v>
      </c>
      <c r="B122" s="67" t="s">
        <v>45</v>
      </c>
      <c r="C122" s="67" t="s">
        <v>14</v>
      </c>
      <c r="D122" s="67" t="s">
        <v>53</v>
      </c>
      <c r="E122" s="90"/>
      <c r="F122" s="90"/>
      <c r="G122" s="68">
        <v>3</v>
      </c>
      <c r="H122" s="68">
        <v>3</v>
      </c>
      <c r="I122" s="68">
        <v>3</v>
      </c>
    </row>
    <row r="123" spans="1:9" ht="63">
      <c r="A123" s="66" t="s">
        <v>54</v>
      </c>
      <c r="B123" s="67" t="s">
        <v>45</v>
      </c>
      <c r="C123" s="67" t="s">
        <v>14</v>
      </c>
      <c r="D123" s="67" t="s">
        <v>53</v>
      </c>
      <c r="E123" s="90" t="s">
        <v>52</v>
      </c>
      <c r="F123" s="90"/>
      <c r="G123" s="68">
        <v>3</v>
      </c>
      <c r="H123" s="68">
        <v>3</v>
      </c>
      <c r="I123" s="68">
        <v>3</v>
      </c>
    </row>
    <row r="124" spans="1:9" ht="15.75">
      <c r="A124" s="71" t="s">
        <v>47</v>
      </c>
      <c r="B124" s="72" t="s">
        <v>48</v>
      </c>
      <c r="C124" s="72" t="s">
        <v>48</v>
      </c>
      <c r="D124" s="72" t="s">
        <v>48</v>
      </c>
      <c r="E124" s="91" t="s">
        <v>48</v>
      </c>
      <c r="F124" s="91"/>
      <c r="G124" s="73"/>
      <c r="H124" s="74">
        <v>186.8</v>
      </c>
      <c r="I124" s="74">
        <v>389.7</v>
      </c>
    </row>
    <row r="125" spans="1:9" ht="15.75">
      <c r="A125" s="71" t="s">
        <v>49</v>
      </c>
      <c r="B125" s="72"/>
      <c r="C125" s="72"/>
      <c r="D125" s="72"/>
      <c r="E125" s="91"/>
      <c r="F125" s="91"/>
      <c r="G125" s="74">
        <f>G12+G49+G56+G65+G82++G105+G111</f>
        <v>9288.4</v>
      </c>
      <c r="H125" s="74">
        <v>7581.9</v>
      </c>
      <c r="I125" s="74">
        <v>8258.2000000000007</v>
      </c>
    </row>
  </sheetData>
  <mergeCells count="126">
    <mergeCell ref="E120:F120"/>
    <mergeCell ref="E121:F121"/>
    <mergeCell ref="E122:F122"/>
    <mergeCell ref="E123:F123"/>
    <mergeCell ref="E124:F124"/>
    <mergeCell ref="E125:F125"/>
    <mergeCell ref="E115:F115"/>
    <mergeCell ref="E116:F116"/>
    <mergeCell ref="E117:F117"/>
    <mergeCell ref="E118:F118"/>
    <mergeCell ref="E119:F119"/>
    <mergeCell ref="E113:F113"/>
    <mergeCell ref="E114:F114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89:F89"/>
    <mergeCell ref="E90:F90"/>
    <mergeCell ref="E91:F91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65:F65"/>
    <mergeCell ref="E66:F66"/>
    <mergeCell ref="E67:F67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41:F41"/>
    <mergeCell ref="E42:F42"/>
    <mergeCell ref="E43:F43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9:F39"/>
    <mergeCell ref="E40:F40"/>
    <mergeCell ref="E37:F37"/>
    <mergeCell ref="E38:F38"/>
    <mergeCell ref="E15:F15"/>
    <mergeCell ref="E16:F16"/>
    <mergeCell ref="E17:F17"/>
    <mergeCell ref="A1:E5"/>
    <mergeCell ref="F1:I1"/>
    <mergeCell ref="F2:I2"/>
    <mergeCell ref="F3:I3"/>
    <mergeCell ref="F4:I4"/>
    <mergeCell ref="F5:I5"/>
    <mergeCell ref="A6:I6"/>
    <mergeCell ref="A7:I7"/>
    <mergeCell ref="A8:I8"/>
    <mergeCell ref="A9:I9"/>
    <mergeCell ref="E10:F10"/>
    <mergeCell ref="E11:F11"/>
    <mergeCell ref="E12:F12"/>
    <mergeCell ref="E13:F13"/>
    <mergeCell ref="E14:F14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99"/>
  <sheetViews>
    <sheetView workbookViewId="0">
      <selection activeCell="E5" sqref="E5:I5"/>
    </sheetView>
  </sheetViews>
  <sheetFormatPr defaultRowHeight="15"/>
  <cols>
    <col min="1" max="1" width="55" customWidth="1"/>
    <col min="2" max="2" width="19.5703125" customWidth="1"/>
    <col min="3" max="3" width="4.85546875" customWidth="1"/>
    <col min="4" max="4" width="0.28515625" customWidth="1"/>
    <col min="5" max="5" width="4.28515625" customWidth="1"/>
    <col min="6" max="6" width="4.85546875" customWidth="1"/>
    <col min="7" max="9" width="14.7109375" customWidth="1"/>
  </cols>
  <sheetData>
    <row r="1" spans="1:9" ht="18.75">
      <c r="A1" s="81"/>
      <c r="B1" s="81"/>
      <c r="C1" s="81"/>
      <c r="D1" s="81"/>
      <c r="E1" s="81" t="s">
        <v>191</v>
      </c>
      <c r="F1" s="81"/>
      <c r="G1" s="81"/>
      <c r="H1" s="81"/>
      <c r="I1" s="81"/>
    </row>
    <row r="2" spans="1:9" ht="18.75">
      <c r="A2" s="81"/>
      <c r="B2" s="81"/>
      <c r="C2" s="81"/>
      <c r="D2" s="81"/>
      <c r="E2" s="81" t="s">
        <v>0</v>
      </c>
      <c r="F2" s="81"/>
      <c r="G2" s="81"/>
      <c r="H2" s="81"/>
      <c r="I2" s="81"/>
    </row>
    <row r="3" spans="1:9" ht="18.75">
      <c r="A3" s="81"/>
      <c r="B3" s="81"/>
      <c r="C3" s="81"/>
      <c r="D3" s="81"/>
      <c r="E3" s="81" t="s">
        <v>178</v>
      </c>
      <c r="F3" s="81"/>
      <c r="G3" s="81"/>
      <c r="H3" s="81"/>
      <c r="I3" s="81"/>
    </row>
    <row r="4" spans="1:9" ht="18.75">
      <c r="A4" s="81"/>
      <c r="B4" s="81"/>
      <c r="C4" s="81"/>
      <c r="D4" s="81"/>
      <c r="E4" s="81" t="s">
        <v>584</v>
      </c>
      <c r="F4" s="81"/>
      <c r="G4" s="81"/>
      <c r="H4" s="81"/>
      <c r="I4" s="81"/>
    </row>
    <row r="5" spans="1:9" ht="18.75">
      <c r="A5" s="81"/>
      <c r="B5" s="81"/>
      <c r="C5" s="81"/>
      <c r="D5" s="81"/>
      <c r="E5" s="97" t="s">
        <v>591</v>
      </c>
      <c r="F5" s="81"/>
      <c r="G5" s="81"/>
      <c r="H5" s="81"/>
      <c r="I5" s="81"/>
    </row>
    <row r="6" spans="1:9" ht="67.5" customHeight="1">
      <c r="A6" s="82" t="s">
        <v>190</v>
      </c>
      <c r="B6" s="82"/>
      <c r="C6" s="82"/>
      <c r="D6" s="82"/>
      <c r="E6" s="82"/>
      <c r="F6" s="82"/>
      <c r="G6" s="82"/>
      <c r="H6" s="82"/>
      <c r="I6" s="82"/>
    </row>
    <row r="7" spans="1:9" ht="18.75">
      <c r="A7" s="98" t="s">
        <v>180</v>
      </c>
      <c r="B7" s="98"/>
      <c r="C7" s="98"/>
      <c r="D7" s="98"/>
      <c r="E7" s="98"/>
      <c r="F7" s="98"/>
      <c r="G7" s="98"/>
      <c r="H7" s="98"/>
      <c r="I7" s="98"/>
    </row>
    <row r="8" spans="1:9" ht="18.75">
      <c r="A8" s="11" t="s">
        <v>1</v>
      </c>
      <c r="B8" s="11" t="s">
        <v>176</v>
      </c>
      <c r="C8" s="11" t="s">
        <v>189</v>
      </c>
      <c r="D8" s="88" t="s">
        <v>188</v>
      </c>
      <c r="E8" s="88"/>
      <c r="F8" s="11" t="s">
        <v>175</v>
      </c>
      <c r="G8" s="11" t="s">
        <v>4</v>
      </c>
      <c r="H8" s="11" t="s">
        <v>5</v>
      </c>
      <c r="I8" s="11" t="s">
        <v>6</v>
      </c>
    </row>
    <row r="9" spans="1:9" ht="18.75">
      <c r="A9" s="11" t="s">
        <v>7</v>
      </c>
      <c r="B9" s="11" t="s">
        <v>8</v>
      </c>
      <c r="C9" s="11" t="s">
        <v>9</v>
      </c>
      <c r="D9" s="88" t="s">
        <v>10</v>
      </c>
      <c r="E9" s="88"/>
      <c r="F9" s="11" t="s">
        <v>11</v>
      </c>
      <c r="G9" s="11" t="s">
        <v>12</v>
      </c>
      <c r="H9" s="11" t="s">
        <v>174</v>
      </c>
      <c r="I9" s="11" t="s">
        <v>173</v>
      </c>
    </row>
    <row r="10" spans="1:9" ht="187.5">
      <c r="A10" s="2" t="s">
        <v>128</v>
      </c>
      <c r="B10" s="9" t="s">
        <v>127</v>
      </c>
      <c r="C10" s="9"/>
      <c r="D10" s="86"/>
      <c r="E10" s="86"/>
      <c r="F10" s="9"/>
      <c r="G10" s="4">
        <f>G11+G14</f>
        <v>10</v>
      </c>
      <c r="H10" s="4">
        <v>10</v>
      </c>
      <c r="I10" s="4">
        <v>10</v>
      </c>
    </row>
    <row r="11" spans="1:9" ht="56.25">
      <c r="A11" s="5" t="s">
        <v>126</v>
      </c>
      <c r="B11" s="10" t="s">
        <v>125</v>
      </c>
      <c r="C11" s="10"/>
      <c r="D11" s="87"/>
      <c r="E11" s="87"/>
      <c r="F11" s="10"/>
      <c r="G11" s="7">
        <v>7</v>
      </c>
      <c r="H11" s="7">
        <v>7</v>
      </c>
      <c r="I11" s="7">
        <v>7</v>
      </c>
    </row>
    <row r="12" spans="1:9" ht="75">
      <c r="A12" s="5" t="s">
        <v>124</v>
      </c>
      <c r="B12" s="10" t="s">
        <v>123</v>
      </c>
      <c r="C12" s="10"/>
      <c r="D12" s="87"/>
      <c r="E12" s="87"/>
      <c r="F12" s="10"/>
      <c r="G12" s="7">
        <v>7</v>
      </c>
      <c r="H12" s="7">
        <v>7</v>
      </c>
      <c r="I12" s="7">
        <v>7</v>
      </c>
    </row>
    <row r="13" spans="1:9" ht="56.25">
      <c r="A13" s="5" t="s">
        <v>54</v>
      </c>
      <c r="B13" s="10" t="s">
        <v>123</v>
      </c>
      <c r="C13" s="10" t="s">
        <v>25</v>
      </c>
      <c r="D13" s="87" t="s">
        <v>28</v>
      </c>
      <c r="E13" s="87"/>
      <c r="F13" s="10" t="s">
        <v>52</v>
      </c>
      <c r="G13" s="7">
        <v>7</v>
      </c>
      <c r="H13" s="7">
        <v>7</v>
      </c>
      <c r="I13" s="7">
        <v>7</v>
      </c>
    </row>
    <row r="14" spans="1:9" ht="56.25">
      <c r="A14" s="5" t="s">
        <v>122</v>
      </c>
      <c r="B14" s="10" t="s">
        <v>121</v>
      </c>
      <c r="C14" s="10"/>
      <c r="D14" s="87"/>
      <c r="E14" s="87"/>
      <c r="F14" s="10"/>
      <c r="G14" s="7">
        <v>3</v>
      </c>
      <c r="H14" s="7">
        <v>3</v>
      </c>
      <c r="I14" s="7">
        <v>3</v>
      </c>
    </row>
    <row r="15" spans="1:9" ht="75">
      <c r="A15" s="5" t="s">
        <v>120</v>
      </c>
      <c r="B15" s="10" t="s">
        <v>119</v>
      </c>
      <c r="C15" s="10"/>
      <c r="D15" s="87"/>
      <c r="E15" s="87"/>
      <c r="F15" s="10"/>
      <c r="G15" s="7">
        <v>3</v>
      </c>
      <c r="H15" s="7">
        <v>3</v>
      </c>
      <c r="I15" s="7">
        <v>3</v>
      </c>
    </row>
    <row r="16" spans="1:9" ht="56.25">
      <c r="A16" s="5" t="s">
        <v>54</v>
      </c>
      <c r="B16" s="10" t="s">
        <v>119</v>
      </c>
      <c r="C16" s="10" t="s">
        <v>25</v>
      </c>
      <c r="D16" s="87" t="s">
        <v>28</v>
      </c>
      <c r="E16" s="87"/>
      <c r="F16" s="10" t="s">
        <v>52</v>
      </c>
      <c r="G16" s="7">
        <v>3</v>
      </c>
      <c r="H16" s="7">
        <v>3</v>
      </c>
      <c r="I16" s="7">
        <v>3</v>
      </c>
    </row>
    <row r="17" spans="1:9" ht="112.5">
      <c r="A17" s="2" t="s">
        <v>110</v>
      </c>
      <c r="B17" s="9" t="s">
        <v>109</v>
      </c>
      <c r="C17" s="9"/>
      <c r="D17" s="86"/>
      <c r="E17" s="86"/>
      <c r="F17" s="9"/>
      <c r="G17" s="12"/>
      <c r="H17" s="12"/>
      <c r="I17" s="4">
        <v>363</v>
      </c>
    </row>
    <row r="18" spans="1:9" ht="56.25">
      <c r="A18" s="5" t="s">
        <v>108</v>
      </c>
      <c r="B18" s="10" t="s">
        <v>107</v>
      </c>
      <c r="C18" s="10"/>
      <c r="D18" s="87"/>
      <c r="E18" s="87"/>
      <c r="F18" s="10"/>
      <c r="G18" s="13"/>
      <c r="H18" s="13"/>
      <c r="I18" s="7">
        <v>363</v>
      </c>
    </row>
    <row r="19" spans="1:9" ht="93.75">
      <c r="A19" s="5" t="s">
        <v>106</v>
      </c>
      <c r="B19" s="10" t="s">
        <v>105</v>
      </c>
      <c r="C19" s="10"/>
      <c r="D19" s="87"/>
      <c r="E19" s="87"/>
      <c r="F19" s="10"/>
      <c r="G19" s="13"/>
      <c r="H19" s="13"/>
      <c r="I19" s="7">
        <v>363</v>
      </c>
    </row>
    <row r="20" spans="1:9" ht="56.25">
      <c r="A20" s="5" t="s">
        <v>54</v>
      </c>
      <c r="B20" s="10" t="s">
        <v>105</v>
      </c>
      <c r="C20" s="10" t="s">
        <v>18</v>
      </c>
      <c r="D20" s="87" t="s">
        <v>33</v>
      </c>
      <c r="E20" s="87"/>
      <c r="F20" s="10" t="s">
        <v>52</v>
      </c>
      <c r="G20" s="13"/>
      <c r="H20" s="13"/>
      <c r="I20" s="7">
        <v>363</v>
      </c>
    </row>
    <row r="21" spans="1:9" ht="75">
      <c r="A21" s="2" t="s">
        <v>87</v>
      </c>
      <c r="B21" s="9" t="s">
        <v>86</v>
      </c>
      <c r="C21" s="9"/>
      <c r="D21" s="86"/>
      <c r="E21" s="86"/>
      <c r="F21" s="9"/>
      <c r="G21" s="4">
        <f>G24+G25</f>
        <v>232.7</v>
      </c>
      <c r="H21" s="4">
        <v>681</v>
      </c>
      <c r="I21" s="4">
        <v>910.9</v>
      </c>
    </row>
    <row r="22" spans="1:9" ht="37.5">
      <c r="A22" s="5" t="s">
        <v>85</v>
      </c>
      <c r="B22" s="10" t="s">
        <v>84</v>
      </c>
      <c r="C22" s="10"/>
      <c r="D22" s="87"/>
      <c r="E22" s="87"/>
      <c r="F22" s="10"/>
      <c r="G22" s="7">
        <v>20</v>
      </c>
      <c r="H22" s="7">
        <v>20</v>
      </c>
      <c r="I22" s="7">
        <v>20</v>
      </c>
    </row>
    <row r="23" spans="1:9" ht="18.75">
      <c r="A23" s="5" t="s">
        <v>83</v>
      </c>
      <c r="B23" s="10" t="s">
        <v>82</v>
      </c>
      <c r="C23" s="10"/>
      <c r="D23" s="87"/>
      <c r="E23" s="87"/>
      <c r="F23" s="10"/>
      <c r="G23" s="7">
        <v>20</v>
      </c>
      <c r="H23" s="7">
        <v>20</v>
      </c>
      <c r="I23" s="7">
        <v>20</v>
      </c>
    </row>
    <row r="24" spans="1:9" ht="56.25">
      <c r="A24" s="5" t="s">
        <v>54</v>
      </c>
      <c r="B24" s="10" t="s">
        <v>82</v>
      </c>
      <c r="C24" s="10" t="s">
        <v>35</v>
      </c>
      <c r="D24" s="87" t="s">
        <v>25</v>
      </c>
      <c r="E24" s="87"/>
      <c r="F24" s="10" t="s">
        <v>52</v>
      </c>
      <c r="G24" s="7">
        <v>20</v>
      </c>
      <c r="H24" s="7">
        <v>20</v>
      </c>
      <c r="I24" s="7">
        <v>20</v>
      </c>
    </row>
    <row r="25" spans="1:9" ht="56.25">
      <c r="A25" s="5" t="s">
        <v>81</v>
      </c>
      <c r="B25" s="10" t="s">
        <v>80</v>
      </c>
      <c r="C25" s="10"/>
      <c r="D25" s="87"/>
      <c r="E25" s="87"/>
      <c r="F25" s="10"/>
      <c r="G25" s="7">
        <f>G27+G29+G31</f>
        <v>212.7</v>
      </c>
      <c r="H25" s="7">
        <v>661</v>
      </c>
      <c r="I25" s="7">
        <v>890.9</v>
      </c>
    </row>
    <row r="26" spans="1:9" ht="37.5">
      <c r="A26" s="5" t="s">
        <v>79</v>
      </c>
      <c r="B26" s="10" t="s">
        <v>78</v>
      </c>
      <c r="C26" s="10"/>
      <c r="D26" s="87"/>
      <c r="E26" s="87"/>
      <c r="F26" s="10"/>
      <c r="G26" s="7">
        <f>G27</f>
        <v>81.2</v>
      </c>
      <c r="H26" s="7">
        <v>100</v>
      </c>
      <c r="I26" s="7">
        <v>100</v>
      </c>
    </row>
    <row r="27" spans="1:9" ht="56.25">
      <c r="A27" s="5" t="s">
        <v>54</v>
      </c>
      <c r="B27" s="10" t="s">
        <v>78</v>
      </c>
      <c r="C27" s="10" t="s">
        <v>35</v>
      </c>
      <c r="D27" s="87" t="s">
        <v>25</v>
      </c>
      <c r="E27" s="87"/>
      <c r="F27" s="10" t="s">
        <v>52</v>
      </c>
      <c r="G27" s="7">
        <v>81.2</v>
      </c>
      <c r="H27" s="7">
        <v>100</v>
      </c>
      <c r="I27" s="7">
        <v>100</v>
      </c>
    </row>
    <row r="28" spans="1:9" ht="18.75">
      <c r="A28" s="5" t="s">
        <v>77</v>
      </c>
      <c r="B28" s="10" t="s">
        <v>76</v>
      </c>
      <c r="C28" s="10"/>
      <c r="D28" s="87"/>
      <c r="E28" s="87"/>
      <c r="F28" s="10"/>
      <c r="G28" s="7">
        <f>G29</f>
        <v>131.5</v>
      </c>
      <c r="H28" s="7">
        <v>511</v>
      </c>
      <c r="I28" s="7">
        <v>740.9</v>
      </c>
    </row>
    <row r="29" spans="1:9" ht="56.25">
      <c r="A29" s="5" t="s">
        <v>54</v>
      </c>
      <c r="B29" s="10" t="s">
        <v>76</v>
      </c>
      <c r="C29" s="10" t="s">
        <v>35</v>
      </c>
      <c r="D29" s="87" t="s">
        <v>25</v>
      </c>
      <c r="E29" s="87"/>
      <c r="F29" s="10" t="s">
        <v>52</v>
      </c>
      <c r="G29" s="7">
        <v>131.5</v>
      </c>
      <c r="H29" s="7">
        <v>511</v>
      </c>
      <c r="I29" s="7">
        <v>740.9</v>
      </c>
    </row>
    <row r="30" spans="1:9" ht="56.25">
      <c r="A30" s="5" t="s">
        <v>75</v>
      </c>
      <c r="B30" s="10" t="s">
        <v>74</v>
      </c>
      <c r="C30" s="10"/>
      <c r="D30" s="87"/>
      <c r="E30" s="87"/>
      <c r="F30" s="10"/>
      <c r="G30" s="7">
        <f>G31</f>
        <v>0</v>
      </c>
      <c r="H30" s="7">
        <v>50</v>
      </c>
      <c r="I30" s="7">
        <v>50</v>
      </c>
    </row>
    <row r="31" spans="1:9" ht="56.25">
      <c r="A31" s="5" t="s">
        <v>54</v>
      </c>
      <c r="B31" s="10" t="s">
        <v>74</v>
      </c>
      <c r="C31" s="10" t="s">
        <v>35</v>
      </c>
      <c r="D31" s="87" t="s">
        <v>25</v>
      </c>
      <c r="E31" s="87"/>
      <c r="F31" s="10" t="s">
        <v>52</v>
      </c>
      <c r="G31" s="7">
        <v>0</v>
      </c>
      <c r="H31" s="7">
        <v>50</v>
      </c>
      <c r="I31" s="7">
        <v>50</v>
      </c>
    </row>
    <row r="32" spans="1:9" ht="112.5">
      <c r="A32" s="2" t="s">
        <v>67</v>
      </c>
      <c r="B32" s="9" t="s">
        <v>66</v>
      </c>
      <c r="C32" s="9"/>
      <c r="D32" s="86"/>
      <c r="E32" s="86"/>
      <c r="F32" s="9"/>
      <c r="G32" s="4">
        <f>G33+G35</f>
        <v>1729.1999999999998</v>
      </c>
      <c r="H32" s="4">
        <v>1901.8</v>
      </c>
      <c r="I32" s="4">
        <v>1709.9</v>
      </c>
    </row>
    <row r="33" spans="1:9" ht="75">
      <c r="A33" s="5" t="s">
        <v>65</v>
      </c>
      <c r="B33" s="10" t="s">
        <v>63</v>
      </c>
      <c r="C33" s="10"/>
      <c r="D33" s="87"/>
      <c r="E33" s="87"/>
      <c r="F33" s="10"/>
      <c r="G33" s="7">
        <f>G34</f>
        <v>1413.8</v>
      </c>
      <c r="H33" s="7">
        <v>1518.4</v>
      </c>
      <c r="I33" s="7">
        <v>1518.4</v>
      </c>
    </row>
    <row r="34" spans="1:9" ht="37.5">
      <c r="A34" s="5" t="s">
        <v>64</v>
      </c>
      <c r="B34" s="10" t="s">
        <v>63</v>
      </c>
      <c r="C34" s="10" t="s">
        <v>42</v>
      </c>
      <c r="D34" s="87" t="s">
        <v>14</v>
      </c>
      <c r="E34" s="87"/>
      <c r="F34" s="10" t="s">
        <v>62</v>
      </c>
      <c r="G34" s="7">
        <v>1413.8</v>
      </c>
      <c r="H34" s="7">
        <v>1518.4</v>
      </c>
      <c r="I34" s="7">
        <v>1518.4</v>
      </c>
    </row>
    <row r="35" spans="1:9" ht="37.5">
      <c r="A35" s="5" t="s">
        <v>61</v>
      </c>
      <c r="B35" s="10" t="s">
        <v>60</v>
      </c>
      <c r="C35" s="10"/>
      <c r="D35" s="87"/>
      <c r="E35" s="87"/>
      <c r="F35" s="10"/>
      <c r="G35" s="7">
        <v>315.39999999999998</v>
      </c>
      <c r="H35" s="7">
        <v>383.4</v>
      </c>
      <c r="I35" s="7">
        <v>191.5</v>
      </c>
    </row>
    <row r="36" spans="1:9" ht="56.25">
      <c r="A36" s="5" t="s">
        <v>54</v>
      </c>
      <c r="B36" s="10" t="s">
        <v>60</v>
      </c>
      <c r="C36" s="10" t="s">
        <v>42</v>
      </c>
      <c r="D36" s="87" t="s">
        <v>14</v>
      </c>
      <c r="E36" s="87"/>
      <c r="F36" s="10" t="s">
        <v>52</v>
      </c>
      <c r="G36" s="7">
        <v>315.39999999999998</v>
      </c>
      <c r="H36" s="7">
        <v>383.4</v>
      </c>
      <c r="I36" s="7">
        <v>191.5</v>
      </c>
    </row>
    <row r="37" spans="1:9" ht="75">
      <c r="A37" s="2" t="s">
        <v>59</v>
      </c>
      <c r="B37" s="9" t="s">
        <v>58</v>
      </c>
      <c r="C37" s="9"/>
      <c r="D37" s="86"/>
      <c r="E37" s="86"/>
      <c r="F37" s="9"/>
      <c r="G37" s="4">
        <v>3</v>
      </c>
      <c r="H37" s="4">
        <v>3</v>
      </c>
      <c r="I37" s="4">
        <v>3</v>
      </c>
    </row>
    <row r="38" spans="1:9" ht="56.25">
      <c r="A38" s="5" t="s">
        <v>57</v>
      </c>
      <c r="B38" s="10" t="s">
        <v>56</v>
      </c>
      <c r="C38" s="10"/>
      <c r="D38" s="87"/>
      <c r="E38" s="87"/>
      <c r="F38" s="10"/>
      <c r="G38" s="7">
        <v>3</v>
      </c>
      <c r="H38" s="7">
        <v>3</v>
      </c>
      <c r="I38" s="7">
        <v>3</v>
      </c>
    </row>
    <row r="39" spans="1:9" ht="37.5">
      <c r="A39" s="5" t="s">
        <v>55</v>
      </c>
      <c r="B39" s="10" t="s">
        <v>53</v>
      </c>
      <c r="C39" s="10"/>
      <c r="D39" s="87"/>
      <c r="E39" s="87"/>
      <c r="F39" s="10"/>
      <c r="G39" s="7">
        <v>3</v>
      </c>
      <c r="H39" s="7">
        <v>3</v>
      </c>
      <c r="I39" s="7">
        <v>3</v>
      </c>
    </row>
    <row r="40" spans="1:9" ht="56.25">
      <c r="A40" s="5" t="s">
        <v>54</v>
      </c>
      <c r="B40" s="10" t="s">
        <v>53</v>
      </c>
      <c r="C40" s="10" t="s">
        <v>45</v>
      </c>
      <c r="D40" s="87" t="s">
        <v>14</v>
      </c>
      <c r="E40" s="87"/>
      <c r="F40" s="10" t="s">
        <v>52</v>
      </c>
      <c r="G40" s="7">
        <v>3</v>
      </c>
      <c r="H40" s="7">
        <v>3</v>
      </c>
      <c r="I40" s="7">
        <v>3</v>
      </c>
    </row>
    <row r="41" spans="1:9" ht="93.75">
      <c r="A41" s="2" t="s">
        <v>98</v>
      </c>
      <c r="B41" s="9" t="s">
        <v>97</v>
      </c>
      <c r="C41" s="9"/>
      <c r="D41" s="86"/>
      <c r="E41" s="86"/>
      <c r="F41" s="9"/>
      <c r="G41" s="4">
        <f>G42</f>
        <v>962.6</v>
      </c>
      <c r="H41" s="4">
        <v>738</v>
      </c>
      <c r="I41" s="4">
        <v>571.1</v>
      </c>
    </row>
    <row r="42" spans="1:9" ht="56.25">
      <c r="A42" s="5" t="s">
        <v>96</v>
      </c>
      <c r="B42" s="10" t="s">
        <v>90</v>
      </c>
      <c r="C42" s="10"/>
      <c r="D42" s="87"/>
      <c r="E42" s="87"/>
      <c r="F42" s="10"/>
      <c r="G42" s="7">
        <f>G43+G45+G48</f>
        <v>962.6</v>
      </c>
      <c r="H42" s="7">
        <v>738</v>
      </c>
      <c r="I42" s="7">
        <v>571.1</v>
      </c>
    </row>
    <row r="43" spans="1:9" ht="37.5">
      <c r="A43" s="5" t="s">
        <v>95</v>
      </c>
      <c r="B43" s="10" t="s">
        <v>94</v>
      </c>
      <c r="C43" s="10"/>
      <c r="D43" s="87"/>
      <c r="E43" s="87"/>
      <c r="F43" s="10"/>
      <c r="G43" s="7">
        <v>263</v>
      </c>
      <c r="H43" s="7">
        <v>290</v>
      </c>
      <c r="I43" s="7">
        <v>310</v>
      </c>
    </row>
    <row r="44" spans="1:9" ht="56.25">
      <c r="A44" s="5" t="s">
        <v>54</v>
      </c>
      <c r="B44" s="10" t="s">
        <v>94</v>
      </c>
      <c r="C44" s="10" t="s">
        <v>35</v>
      </c>
      <c r="D44" s="87" t="s">
        <v>16</v>
      </c>
      <c r="E44" s="87"/>
      <c r="F44" s="10" t="s">
        <v>52</v>
      </c>
      <c r="G44" s="7">
        <v>263</v>
      </c>
      <c r="H44" s="7">
        <v>290</v>
      </c>
      <c r="I44" s="7">
        <v>310</v>
      </c>
    </row>
    <row r="45" spans="1:9" ht="18.75">
      <c r="A45" s="5" t="s">
        <v>93</v>
      </c>
      <c r="B45" s="10" t="s">
        <v>92</v>
      </c>
      <c r="C45" s="10"/>
      <c r="D45" s="87"/>
      <c r="E45" s="87"/>
      <c r="F45" s="10"/>
      <c r="G45" s="7">
        <f>G46</f>
        <v>180.1</v>
      </c>
      <c r="H45" s="7">
        <v>448</v>
      </c>
      <c r="I45" s="7">
        <v>261.10000000000002</v>
      </c>
    </row>
    <row r="46" spans="1:9" ht="56.25">
      <c r="A46" s="5" t="s">
        <v>54</v>
      </c>
      <c r="B46" s="10" t="s">
        <v>92</v>
      </c>
      <c r="C46" s="10" t="s">
        <v>35</v>
      </c>
      <c r="D46" s="87" t="s">
        <v>16</v>
      </c>
      <c r="E46" s="87"/>
      <c r="F46" s="10" t="s">
        <v>52</v>
      </c>
      <c r="G46" s="7">
        <v>180.1</v>
      </c>
      <c r="H46" s="7">
        <v>448</v>
      </c>
      <c r="I46" s="7">
        <v>261.10000000000002</v>
      </c>
    </row>
    <row r="47" spans="1:9" ht="56.25">
      <c r="A47" s="5" t="s">
        <v>91</v>
      </c>
      <c r="B47" s="10" t="s">
        <v>90</v>
      </c>
      <c r="C47" s="10"/>
      <c r="D47" s="87"/>
      <c r="E47" s="87"/>
      <c r="F47" s="10"/>
      <c r="G47" s="7">
        <v>519.5</v>
      </c>
      <c r="H47" s="13"/>
      <c r="I47" s="13"/>
    </row>
    <row r="48" spans="1:9" ht="18.75">
      <c r="A48" s="5" t="s">
        <v>89</v>
      </c>
      <c r="B48" s="10" t="s">
        <v>88</v>
      </c>
      <c r="C48" s="10"/>
      <c r="D48" s="87"/>
      <c r="E48" s="87"/>
      <c r="F48" s="10"/>
      <c r="G48" s="7">
        <v>519.5</v>
      </c>
      <c r="H48" s="13"/>
      <c r="I48" s="13"/>
    </row>
    <row r="49" spans="1:9" ht="56.25">
      <c r="A49" s="5" t="s">
        <v>54</v>
      </c>
      <c r="B49" s="10" t="s">
        <v>88</v>
      </c>
      <c r="C49" s="10" t="s">
        <v>35</v>
      </c>
      <c r="D49" s="87" t="s">
        <v>16</v>
      </c>
      <c r="E49" s="87"/>
      <c r="F49" s="10" t="s">
        <v>52</v>
      </c>
      <c r="G49" s="7">
        <v>519.5</v>
      </c>
      <c r="H49" s="13"/>
      <c r="I49" s="13"/>
    </row>
    <row r="50" spans="1:9" ht="112.5">
      <c r="A50" s="2" t="s">
        <v>118</v>
      </c>
      <c r="B50" s="9" t="s">
        <v>117</v>
      </c>
      <c r="C50" s="9"/>
      <c r="D50" s="86"/>
      <c r="E50" s="86"/>
      <c r="F50" s="9"/>
      <c r="G50" s="4">
        <f>G51</f>
        <v>473.6</v>
      </c>
      <c r="H50" s="4">
        <v>331.4</v>
      </c>
      <c r="I50" s="4">
        <v>338.4</v>
      </c>
    </row>
    <row r="51" spans="1:9" ht="56.25">
      <c r="A51" s="5" t="s">
        <v>116</v>
      </c>
      <c r="B51" s="10" t="s">
        <v>115</v>
      </c>
      <c r="C51" s="10"/>
      <c r="D51" s="87"/>
      <c r="E51" s="87"/>
      <c r="F51" s="10"/>
      <c r="G51" s="7">
        <f>G52+G54</f>
        <v>473.6</v>
      </c>
      <c r="H51" s="7">
        <v>331.4</v>
      </c>
      <c r="I51" s="7">
        <v>338.4</v>
      </c>
    </row>
    <row r="52" spans="1:9" ht="18.75">
      <c r="A52" s="5" t="s">
        <v>114</v>
      </c>
      <c r="B52" s="10" t="s">
        <v>113</v>
      </c>
      <c r="C52" s="10"/>
      <c r="D52" s="87"/>
      <c r="E52" s="87"/>
      <c r="F52" s="10"/>
      <c r="G52" s="7">
        <v>153.6</v>
      </c>
      <c r="H52" s="7">
        <v>151.4</v>
      </c>
      <c r="I52" s="7">
        <v>148.4</v>
      </c>
    </row>
    <row r="53" spans="1:9" ht="56.25">
      <c r="A53" s="5" t="s">
        <v>54</v>
      </c>
      <c r="B53" s="10" t="s">
        <v>113</v>
      </c>
      <c r="C53" s="10" t="s">
        <v>18</v>
      </c>
      <c r="D53" s="87" t="s">
        <v>31</v>
      </c>
      <c r="E53" s="87"/>
      <c r="F53" s="10" t="s">
        <v>52</v>
      </c>
      <c r="G53" s="7">
        <v>153.6</v>
      </c>
      <c r="H53" s="7">
        <v>151.4</v>
      </c>
      <c r="I53" s="7">
        <v>148.4</v>
      </c>
    </row>
    <row r="54" spans="1:9" ht="56.25">
      <c r="A54" s="5" t="s">
        <v>112</v>
      </c>
      <c r="B54" s="10" t="s">
        <v>111</v>
      </c>
      <c r="C54" s="10"/>
      <c r="D54" s="87"/>
      <c r="E54" s="87"/>
      <c r="F54" s="10"/>
      <c r="G54" s="7">
        <v>320</v>
      </c>
      <c r="H54" s="7">
        <v>180</v>
      </c>
      <c r="I54" s="7">
        <v>190</v>
      </c>
    </row>
    <row r="55" spans="1:9" ht="56.25">
      <c r="A55" s="5" t="s">
        <v>54</v>
      </c>
      <c r="B55" s="10" t="s">
        <v>111</v>
      </c>
      <c r="C55" s="10" t="s">
        <v>18</v>
      </c>
      <c r="D55" s="87" t="s">
        <v>31</v>
      </c>
      <c r="E55" s="87"/>
      <c r="F55" s="10" t="s">
        <v>52</v>
      </c>
      <c r="G55" s="7">
        <v>320</v>
      </c>
      <c r="H55" s="7">
        <v>180</v>
      </c>
      <c r="I55" s="7">
        <v>190</v>
      </c>
    </row>
    <row r="56" spans="1:9" ht="112.5">
      <c r="A56" s="2" t="s">
        <v>104</v>
      </c>
      <c r="B56" s="9" t="s">
        <v>103</v>
      </c>
      <c r="C56" s="9"/>
      <c r="D56" s="86"/>
      <c r="E56" s="86"/>
      <c r="F56" s="9"/>
      <c r="G56" s="4">
        <f>G57+G64+G67+G69</f>
        <v>5668.5</v>
      </c>
      <c r="H56" s="4">
        <v>3580.8</v>
      </c>
      <c r="I56" s="4">
        <v>3809.3</v>
      </c>
    </row>
    <row r="57" spans="1:9" ht="93.75">
      <c r="A57" s="5" t="s">
        <v>156</v>
      </c>
      <c r="B57" s="10" t="s">
        <v>155</v>
      </c>
      <c r="C57" s="10"/>
      <c r="D57" s="87"/>
      <c r="E57" s="87"/>
      <c r="F57" s="10"/>
      <c r="G57" s="7">
        <f>G58+G62</f>
        <v>4470.7</v>
      </c>
      <c r="H57" s="7">
        <v>2860.9</v>
      </c>
      <c r="I57" s="7">
        <v>3089.4</v>
      </c>
    </row>
    <row r="58" spans="1:9" ht="56.25">
      <c r="A58" s="5" t="s">
        <v>166</v>
      </c>
      <c r="B58" s="10" t="s">
        <v>165</v>
      </c>
      <c r="C58" s="10"/>
      <c r="D58" s="87"/>
      <c r="E58" s="87"/>
      <c r="F58" s="10"/>
      <c r="G58" s="7">
        <f>G59+G60+G61</f>
        <v>4469.8999999999996</v>
      </c>
      <c r="H58" s="7">
        <v>2860.1</v>
      </c>
      <c r="I58" s="7">
        <v>3088.6</v>
      </c>
    </row>
    <row r="59" spans="1:9" ht="37.5">
      <c r="A59" s="5" t="s">
        <v>131</v>
      </c>
      <c r="B59" s="10" t="s">
        <v>165</v>
      </c>
      <c r="C59" s="10" t="s">
        <v>14</v>
      </c>
      <c r="D59" s="87" t="s">
        <v>18</v>
      </c>
      <c r="E59" s="87"/>
      <c r="F59" s="10" t="s">
        <v>130</v>
      </c>
      <c r="G59" s="7">
        <v>769.4</v>
      </c>
      <c r="H59" s="7">
        <v>579.5</v>
      </c>
      <c r="I59" s="7">
        <v>583</v>
      </c>
    </row>
    <row r="60" spans="1:9" ht="56.25">
      <c r="A60" s="5" t="s">
        <v>54</v>
      </c>
      <c r="B60" s="10" t="s">
        <v>165</v>
      </c>
      <c r="C60" s="10" t="s">
        <v>14</v>
      </c>
      <c r="D60" s="87" t="s">
        <v>18</v>
      </c>
      <c r="E60" s="87"/>
      <c r="F60" s="10" t="s">
        <v>52</v>
      </c>
      <c r="G60" s="7">
        <v>3696.8</v>
      </c>
      <c r="H60" s="7">
        <v>2280.6</v>
      </c>
      <c r="I60" s="7">
        <v>2505.6</v>
      </c>
    </row>
    <row r="61" spans="1:9" ht="37.5">
      <c r="A61" s="5" t="s">
        <v>153</v>
      </c>
      <c r="B61" s="10" t="s">
        <v>165</v>
      </c>
      <c r="C61" s="10" t="s">
        <v>14</v>
      </c>
      <c r="D61" s="87" t="s">
        <v>18</v>
      </c>
      <c r="E61" s="87"/>
      <c r="F61" s="10" t="s">
        <v>151</v>
      </c>
      <c r="G61" s="7">
        <v>3.7</v>
      </c>
      <c r="H61" s="13"/>
      <c r="I61" s="13"/>
    </row>
    <row r="62" spans="1:9" ht="37.5">
      <c r="A62" s="5" t="s">
        <v>154</v>
      </c>
      <c r="B62" s="10" t="s">
        <v>152</v>
      </c>
      <c r="C62" s="10"/>
      <c r="D62" s="87"/>
      <c r="E62" s="87"/>
      <c r="F62" s="10"/>
      <c r="G62" s="7">
        <v>0.8</v>
      </c>
      <c r="H62" s="7">
        <v>0.8</v>
      </c>
      <c r="I62" s="7">
        <v>0.8</v>
      </c>
    </row>
    <row r="63" spans="1:9" ht="37.5">
      <c r="A63" s="5" t="s">
        <v>153</v>
      </c>
      <c r="B63" s="10" t="s">
        <v>152</v>
      </c>
      <c r="C63" s="10" t="s">
        <v>14</v>
      </c>
      <c r="D63" s="87" t="s">
        <v>22</v>
      </c>
      <c r="E63" s="87"/>
      <c r="F63" s="10" t="s">
        <v>151</v>
      </c>
      <c r="G63" s="7">
        <v>0.8</v>
      </c>
      <c r="H63" s="7">
        <v>0.8</v>
      </c>
      <c r="I63" s="7">
        <v>0.8</v>
      </c>
    </row>
    <row r="64" spans="1:9" ht="75">
      <c r="A64" s="5" t="s">
        <v>170</v>
      </c>
      <c r="B64" s="10" t="s">
        <v>169</v>
      </c>
      <c r="C64" s="10"/>
      <c r="D64" s="87"/>
      <c r="E64" s="87"/>
      <c r="F64" s="10"/>
      <c r="G64" s="7">
        <f>G65</f>
        <v>795.2</v>
      </c>
      <c r="H64" s="7">
        <v>716.9</v>
      </c>
      <c r="I64" s="7">
        <v>716.9</v>
      </c>
    </row>
    <row r="65" spans="1:9" ht="37.5">
      <c r="A65" s="5" t="s">
        <v>168</v>
      </c>
      <c r="B65" s="10" t="s">
        <v>167</v>
      </c>
      <c r="C65" s="10"/>
      <c r="D65" s="87"/>
      <c r="E65" s="87"/>
      <c r="F65" s="10"/>
      <c r="G65" s="7">
        <f>G66</f>
        <v>795.2</v>
      </c>
      <c r="H65" s="7">
        <v>716.9</v>
      </c>
      <c r="I65" s="7">
        <v>716.9</v>
      </c>
    </row>
    <row r="66" spans="1:9" ht="37.5">
      <c r="A66" s="5" t="s">
        <v>131</v>
      </c>
      <c r="B66" s="10" t="s">
        <v>167</v>
      </c>
      <c r="C66" s="10" t="s">
        <v>14</v>
      </c>
      <c r="D66" s="87" t="s">
        <v>16</v>
      </c>
      <c r="E66" s="87"/>
      <c r="F66" s="10" t="s">
        <v>130</v>
      </c>
      <c r="G66" s="7">
        <v>795.2</v>
      </c>
      <c r="H66" s="7">
        <v>716.9</v>
      </c>
      <c r="I66" s="7">
        <v>716.9</v>
      </c>
    </row>
    <row r="67" spans="1:9" ht="75">
      <c r="A67" s="57" t="s">
        <v>300</v>
      </c>
      <c r="B67" s="55" t="s">
        <v>301</v>
      </c>
      <c r="C67" s="54"/>
      <c r="D67" s="53"/>
      <c r="E67" s="53"/>
      <c r="F67" s="53"/>
      <c r="G67" s="7">
        <f>G68</f>
        <v>399.6</v>
      </c>
      <c r="H67" s="7"/>
      <c r="I67" s="7"/>
    </row>
    <row r="68" spans="1:9" ht="37.5">
      <c r="A68" s="57" t="s">
        <v>302</v>
      </c>
      <c r="B68" s="55" t="s">
        <v>303</v>
      </c>
      <c r="C68" s="54" t="s">
        <v>14</v>
      </c>
      <c r="D68" s="53"/>
      <c r="E68" s="53">
        <v>13</v>
      </c>
      <c r="F68" s="53">
        <v>120</v>
      </c>
      <c r="G68" s="7">
        <v>399.6</v>
      </c>
      <c r="H68" s="7"/>
      <c r="I68" s="7"/>
    </row>
    <row r="69" spans="1:9" ht="75">
      <c r="A69" s="5" t="s">
        <v>102</v>
      </c>
      <c r="B69" s="10" t="s">
        <v>101</v>
      </c>
      <c r="C69" s="10"/>
      <c r="D69" s="87"/>
      <c r="E69" s="87"/>
      <c r="F69" s="10"/>
      <c r="G69" s="7">
        <v>3</v>
      </c>
      <c r="H69" s="7">
        <v>3</v>
      </c>
      <c r="I69" s="7">
        <v>3</v>
      </c>
    </row>
    <row r="70" spans="1:9" ht="93.75">
      <c r="A70" s="5" t="s">
        <v>100</v>
      </c>
      <c r="B70" s="10" t="s">
        <v>99</v>
      </c>
      <c r="C70" s="10"/>
      <c r="D70" s="87"/>
      <c r="E70" s="87"/>
      <c r="F70" s="10"/>
      <c r="G70" s="7">
        <v>3</v>
      </c>
      <c r="H70" s="7">
        <v>3</v>
      </c>
      <c r="I70" s="7">
        <v>3</v>
      </c>
    </row>
    <row r="71" spans="1:9" ht="37.5">
      <c r="A71" s="5" t="s">
        <v>64</v>
      </c>
      <c r="B71" s="10" t="s">
        <v>99</v>
      </c>
      <c r="C71" s="10" t="s">
        <v>18</v>
      </c>
      <c r="D71" s="87" t="s">
        <v>33</v>
      </c>
      <c r="E71" s="87"/>
      <c r="F71" s="10" t="s">
        <v>62</v>
      </c>
      <c r="G71" s="7">
        <v>3</v>
      </c>
      <c r="H71" s="7">
        <v>3</v>
      </c>
      <c r="I71" s="7">
        <v>3</v>
      </c>
    </row>
    <row r="72" spans="1:9" ht="131.25">
      <c r="A72" s="2" t="s">
        <v>136</v>
      </c>
      <c r="B72" s="9" t="s">
        <v>135</v>
      </c>
      <c r="C72" s="9"/>
      <c r="D72" s="86"/>
      <c r="E72" s="86"/>
      <c r="F72" s="9"/>
      <c r="G72" s="4">
        <v>111</v>
      </c>
      <c r="H72" s="4">
        <v>108.3</v>
      </c>
      <c r="I72" s="4">
        <v>112.1</v>
      </c>
    </row>
    <row r="73" spans="1:9" ht="112.5">
      <c r="A73" s="5" t="s">
        <v>134</v>
      </c>
      <c r="B73" s="10" t="s">
        <v>133</v>
      </c>
      <c r="C73" s="10"/>
      <c r="D73" s="87"/>
      <c r="E73" s="87"/>
      <c r="F73" s="10"/>
      <c r="G73" s="7">
        <v>111</v>
      </c>
      <c r="H73" s="7">
        <v>108.3</v>
      </c>
      <c r="I73" s="7">
        <v>112.1</v>
      </c>
    </row>
    <row r="74" spans="1:9" ht="37.5">
      <c r="A74" s="5" t="s">
        <v>132</v>
      </c>
      <c r="B74" s="10" t="s">
        <v>129</v>
      </c>
      <c r="C74" s="10"/>
      <c r="D74" s="87"/>
      <c r="E74" s="87"/>
      <c r="F74" s="10"/>
      <c r="G74" s="7">
        <v>104.8</v>
      </c>
      <c r="H74" s="7">
        <v>108.3</v>
      </c>
      <c r="I74" s="7">
        <v>112.1</v>
      </c>
    </row>
    <row r="75" spans="1:9" ht="37.5">
      <c r="A75" s="5" t="s">
        <v>131</v>
      </c>
      <c r="B75" s="10" t="s">
        <v>129</v>
      </c>
      <c r="C75" s="10" t="s">
        <v>16</v>
      </c>
      <c r="D75" s="87" t="s">
        <v>25</v>
      </c>
      <c r="E75" s="87"/>
      <c r="F75" s="10" t="s">
        <v>130</v>
      </c>
      <c r="G75" s="7">
        <v>99.9</v>
      </c>
      <c r="H75" s="7">
        <v>99.9</v>
      </c>
      <c r="I75" s="7">
        <v>99.9</v>
      </c>
    </row>
    <row r="76" spans="1:9" ht="56.25">
      <c r="A76" s="5" t="s">
        <v>54</v>
      </c>
      <c r="B76" s="10" t="s">
        <v>129</v>
      </c>
      <c r="C76" s="10" t="s">
        <v>16</v>
      </c>
      <c r="D76" s="87" t="s">
        <v>25</v>
      </c>
      <c r="E76" s="87"/>
      <c r="F76" s="10" t="s">
        <v>52</v>
      </c>
      <c r="G76" s="7">
        <v>4.9000000000000004</v>
      </c>
      <c r="H76" s="7">
        <v>8.4</v>
      </c>
      <c r="I76" s="7">
        <v>12.2</v>
      </c>
    </row>
    <row r="77" spans="1:9" ht="112.5">
      <c r="A77" s="2" t="s">
        <v>164</v>
      </c>
      <c r="B77" s="9" t="s">
        <v>163</v>
      </c>
      <c r="C77" s="9"/>
      <c r="D77" s="86"/>
      <c r="E77" s="86"/>
      <c r="F77" s="9"/>
      <c r="G77" s="4">
        <v>20.8</v>
      </c>
      <c r="H77" s="4">
        <v>20.8</v>
      </c>
      <c r="I77" s="4">
        <v>20.8</v>
      </c>
    </row>
    <row r="78" spans="1:9" ht="56.25">
      <c r="A78" s="5" t="s">
        <v>162</v>
      </c>
      <c r="B78" s="10" t="s">
        <v>161</v>
      </c>
      <c r="C78" s="10"/>
      <c r="D78" s="87"/>
      <c r="E78" s="87"/>
      <c r="F78" s="10"/>
      <c r="G78" s="7">
        <v>20.8</v>
      </c>
      <c r="H78" s="7">
        <v>20.8</v>
      </c>
      <c r="I78" s="7">
        <v>20.8</v>
      </c>
    </row>
    <row r="79" spans="1:9" ht="93.75">
      <c r="A79" s="5" t="s">
        <v>160</v>
      </c>
      <c r="B79" s="10" t="s">
        <v>159</v>
      </c>
      <c r="C79" s="10"/>
      <c r="D79" s="87"/>
      <c r="E79" s="87"/>
      <c r="F79" s="10"/>
      <c r="G79" s="7">
        <v>10.5</v>
      </c>
      <c r="H79" s="7">
        <v>10.5</v>
      </c>
      <c r="I79" s="7">
        <v>10.5</v>
      </c>
    </row>
    <row r="80" spans="1:9" ht="37.5">
      <c r="A80" s="5" t="s">
        <v>64</v>
      </c>
      <c r="B80" s="10" t="s">
        <v>159</v>
      </c>
      <c r="C80" s="10" t="s">
        <v>14</v>
      </c>
      <c r="D80" s="87" t="s">
        <v>20</v>
      </c>
      <c r="E80" s="87"/>
      <c r="F80" s="10" t="s">
        <v>62</v>
      </c>
      <c r="G80" s="7">
        <v>10.5</v>
      </c>
      <c r="H80" s="7">
        <v>10.5</v>
      </c>
      <c r="I80" s="7">
        <v>10.5</v>
      </c>
    </row>
    <row r="81" spans="1:9" ht="93.75">
      <c r="A81" s="5" t="s">
        <v>158</v>
      </c>
      <c r="B81" s="10" t="s">
        <v>157</v>
      </c>
      <c r="C81" s="10"/>
      <c r="D81" s="87"/>
      <c r="E81" s="87"/>
      <c r="F81" s="10"/>
      <c r="G81" s="7">
        <v>10.3</v>
      </c>
      <c r="H81" s="7">
        <v>10.3</v>
      </c>
      <c r="I81" s="7">
        <v>10.3</v>
      </c>
    </row>
    <row r="82" spans="1:9" ht="37.5">
      <c r="A82" s="5" t="s">
        <v>64</v>
      </c>
      <c r="B82" s="10" t="s">
        <v>157</v>
      </c>
      <c r="C82" s="10" t="s">
        <v>14</v>
      </c>
      <c r="D82" s="87" t="s">
        <v>20</v>
      </c>
      <c r="E82" s="87"/>
      <c r="F82" s="10" t="s">
        <v>62</v>
      </c>
      <c r="G82" s="7">
        <v>10.3</v>
      </c>
      <c r="H82" s="7">
        <v>10.3</v>
      </c>
      <c r="I82" s="7">
        <v>10.3</v>
      </c>
    </row>
    <row r="83" spans="1:9" ht="75">
      <c r="A83" s="2" t="s">
        <v>146</v>
      </c>
      <c r="B83" s="9" t="s">
        <v>145</v>
      </c>
      <c r="C83" s="9"/>
      <c r="D83" s="86"/>
      <c r="E83" s="86"/>
      <c r="F83" s="9"/>
      <c r="G83" s="4">
        <v>17</v>
      </c>
      <c r="H83" s="4">
        <v>17</v>
      </c>
      <c r="I83" s="4">
        <v>17</v>
      </c>
    </row>
    <row r="84" spans="1:9" ht="56.25">
      <c r="A84" s="5" t="s">
        <v>144</v>
      </c>
      <c r="B84" s="10" t="s">
        <v>143</v>
      </c>
      <c r="C84" s="10"/>
      <c r="D84" s="87"/>
      <c r="E84" s="87"/>
      <c r="F84" s="10"/>
      <c r="G84" s="7">
        <v>15.8</v>
      </c>
      <c r="H84" s="7">
        <v>15.8</v>
      </c>
      <c r="I84" s="7">
        <v>15.8</v>
      </c>
    </row>
    <row r="85" spans="1:9" ht="18.75">
      <c r="A85" s="5" t="s">
        <v>142</v>
      </c>
      <c r="B85" s="10" t="s">
        <v>141</v>
      </c>
      <c r="C85" s="10"/>
      <c r="D85" s="87"/>
      <c r="E85" s="87"/>
      <c r="F85" s="10"/>
      <c r="G85" s="7">
        <v>15.8</v>
      </c>
      <c r="H85" s="7">
        <v>15.8</v>
      </c>
      <c r="I85" s="7">
        <v>15.8</v>
      </c>
    </row>
    <row r="86" spans="1:9" ht="37.5">
      <c r="A86" s="5" t="s">
        <v>131</v>
      </c>
      <c r="B86" s="10" t="s">
        <v>141</v>
      </c>
      <c r="C86" s="10" t="s">
        <v>14</v>
      </c>
      <c r="D86" s="87" t="s">
        <v>22</v>
      </c>
      <c r="E86" s="87"/>
      <c r="F86" s="10" t="s">
        <v>130</v>
      </c>
      <c r="G86" s="7">
        <v>15.8</v>
      </c>
      <c r="H86" s="7">
        <v>15.8</v>
      </c>
      <c r="I86" s="7">
        <v>15.8</v>
      </c>
    </row>
    <row r="87" spans="1:9" ht="37.5">
      <c r="A87" s="5" t="s">
        <v>140</v>
      </c>
      <c r="B87" s="10" t="s">
        <v>139</v>
      </c>
      <c r="C87" s="10"/>
      <c r="D87" s="87"/>
      <c r="E87" s="87"/>
      <c r="F87" s="10"/>
      <c r="G87" s="7">
        <v>1.2</v>
      </c>
      <c r="H87" s="7">
        <v>1.2</v>
      </c>
      <c r="I87" s="7">
        <v>1.2</v>
      </c>
    </row>
    <row r="88" spans="1:9" ht="18.75">
      <c r="A88" s="5" t="s">
        <v>138</v>
      </c>
      <c r="B88" s="10" t="s">
        <v>137</v>
      </c>
      <c r="C88" s="10"/>
      <c r="D88" s="87"/>
      <c r="E88" s="87"/>
      <c r="F88" s="10"/>
      <c r="G88" s="7">
        <v>1.2</v>
      </c>
      <c r="H88" s="7">
        <v>1.2</v>
      </c>
      <c r="I88" s="7">
        <v>1.2</v>
      </c>
    </row>
    <row r="89" spans="1:9" ht="56.25">
      <c r="A89" s="5" t="s">
        <v>54</v>
      </c>
      <c r="B89" s="10" t="s">
        <v>137</v>
      </c>
      <c r="C89" s="10" t="s">
        <v>14</v>
      </c>
      <c r="D89" s="87" t="s">
        <v>22</v>
      </c>
      <c r="E89" s="87"/>
      <c r="F89" s="10" t="s">
        <v>52</v>
      </c>
      <c r="G89" s="7">
        <v>1.2</v>
      </c>
      <c r="H89" s="7">
        <v>1.2</v>
      </c>
      <c r="I89" s="7">
        <v>1.2</v>
      </c>
    </row>
    <row r="90" spans="1:9" ht="93.75">
      <c r="A90" s="2" t="s">
        <v>73</v>
      </c>
      <c r="B90" s="9" t="s">
        <v>72</v>
      </c>
      <c r="C90" s="9"/>
      <c r="D90" s="86"/>
      <c r="E90" s="86"/>
      <c r="F90" s="9"/>
      <c r="G90" s="4">
        <v>3</v>
      </c>
      <c r="H90" s="4">
        <v>3</v>
      </c>
      <c r="I90" s="4">
        <v>3</v>
      </c>
    </row>
    <row r="91" spans="1:9" ht="75">
      <c r="A91" s="5" t="s">
        <v>71</v>
      </c>
      <c r="B91" s="10" t="s">
        <v>70</v>
      </c>
      <c r="C91" s="10"/>
      <c r="D91" s="87"/>
      <c r="E91" s="87"/>
      <c r="F91" s="10"/>
      <c r="G91" s="7">
        <v>3</v>
      </c>
      <c r="H91" s="7">
        <v>3</v>
      </c>
      <c r="I91" s="7">
        <v>3</v>
      </c>
    </row>
    <row r="92" spans="1:9" ht="37.5">
      <c r="A92" s="5" t="s">
        <v>69</v>
      </c>
      <c r="B92" s="10" t="s">
        <v>68</v>
      </c>
      <c r="C92" s="10"/>
      <c r="D92" s="87"/>
      <c r="E92" s="87"/>
      <c r="F92" s="10"/>
      <c r="G92" s="7">
        <v>3</v>
      </c>
      <c r="H92" s="7">
        <v>3</v>
      </c>
      <c r="I92" s="7">
        <v>3</v>
      </c>
    </row>
    <row r="93" spans="1:9" ht="56.25">
      <c r="A93" s="5" t="s">
        <v>54</v>
      </c>
      <c r="B93" s="10" t="s">
        <v>68</v>
      </c>
      <c r="C93" s="10" t="s">
        <v>39</v>
      </c>
      <c r="D93" s="87" t="s">
        <v>39</v>
      </c>
      <c r="E93" s="87"/>
      <c r="F93" s="10" t="s">
        <v>52</v>
      </c>
      <c r="G93" s="7">
        <v>3</v>
      </c>
      <c r="H93" s="7">
        <v>3</v>
      </c>
      <c r="I93" s="7">
        <v>3</v>
      </c>
    </row>
    <row r="94" spans="1:9" ht="93.75">
      <c r="A94" s="5" t="s">
        <v>150</v>
      </c>
      <c r="B94" s="10" t="s">
        <v>149</v>
      </c>
      <c r="C94" s="10"/>
      <c r="D94" s="87"/>
      <c r="E94" s="87"/>
      <c r="F94" s="10"/>
      <c r="G94" s="7">
        <v>60</v>
      </c>
      <c r="H94" s="13"/>
      <c r="I94" s="13"/>
    </row>
    <row r="95" spans="1:9" ht="56.25">
      <c r="A95" s="5" t="s">
        <v>148</v>
      </c>
      <c r="B95" s="10" t="s">
        <v>147</v>
      </c>
      <c r="C95" s="10"/>
      <c r="D95" s="87"/>
      <c r="E95" s="87"/>
      <c r="F95" s="10"/>
      <c r="G95" s="7">
        <v>60</v>
      </c>
      <c r="H95" s="13"/>
      <c r="I95" s="13"/>
    </row>
    <row r="96" spans="1:9" ht="56.25">
      <c r="A96" s="5" t="s">
        <v>54</v>
      </c>
      <c r="B96" s="10" t="s">
        <v>147</v>
      </c>
      <c r="C96" s="10" t="s">
        <v>14</v>
      </c>
      <c r="D96" s="87" t="s">
        <v>22</v>
      </c>
      <c r="E96" s="87"/>
      <c r="F96" s="10" t="s">
        <v>52</v>
      </c>
      <c r="G96" s="7">
        <v>60</v>
      </c>
      <c r="H96" s="13"/>
      <c r="I96" s="13"/>
    </row>
    <row r="97" spans="1:9" ht="18.75">
      <c r="A97" s="2" t="s">
        <v>47</v>
      </c>
      <c r="B97" s="9" t="s">
        <v>187</v>
      </c>
      <c r="C97" s="9"/>
      <c r="D97" s="86"/>
      <c r="E97" s="86"/>
      <c r="F97" s="9"/>
      <c r="G97" s="12"/>
      <c r="H97" s="4">
        <v>186.8</v>
      </c>
      <c r="I97" s="4">
        <v>389.7</v>
      </c>
    </row>
    <row r="98" spans="1:9" ht="37.5">
      <c r="A98" s="5" t="s">
        <v>47</v>
      </c>
      <c r="B98" s="10" t="s">
        <v>50</v>
      </c>
      <c r="C98" s="10" t="s">
        <v>186</v>
      </c>
      <c r="D98" s="87" t="s">
        <v>186</v>
      </c>
      <c r="E98" s="87"/>
      <c r="F98" s="10" t="s">
        <v>185</v>
      </c>
      <c r="G98" s="13"/>
      <c r="H98" s="7">
        <v>186.8</v>
      </c>
      <c r="I98" s="7">
        <v>389.7</v>
      </c>
    </row>
    <row r="99" spans="1:9" ht="18.75">
      <c r="A99" s="2" t="s">
        <v>49</v>
      </c>
      <c r="B99" s="9"/>
      <c r="C99" s="9"/>
      <c r="D99" s="86"/>
      <c r="E99" s="86"/>
      <c r="F99" s="9"/>
      <c r="G99" s="4">
        <f>G10+G17+G21+G32+G37+G41+G50+G56+G72+G77+G83+G94</f>
        <v>9288.4</v>
      </c>
      <c r="H99" s="4">
        <v>7581.9</v>
      </c>
      <c r="I99" s="4">
        <v>8258.2000000000007</v>
      </c>
    </row>
  </sheetData>
  <mergeCells count="98">
    <mergeCell ref="D98:E98"/>
    <mergeCell ref="D99:E99"/>
    <mergeCell ref="D88:E88"/>
    <mergeCell ref="D89:E89"/>
    <mergeCell ref="D90:E90"/>
    <mergeCell ref="D91:E91"/>
    <mergeCell ref="D92:E92"/>
    <mergeCell ref="D93:E93"/>
    <mergeCell ref="D97:E97"/>
    <mergeCell ref="D95:E95"/>
    <mergeCell ref="D96:E96"/>
    <mergeCell ref="D64:E64"/>
    <mergeCell ref="D65:E65"/>
    <mergeCell ref="D66:E66"/>
    <mergeCell ref="D69:E69"/>
    <mergeCell ref="D70:E70"/>
    <mergeCell ref="D71:E71"/>
    <mergeCell ref="D72:E72"/>
    <mergeCell ref="D83:E83"/>
    <mergeCell ref="D84:E84"/>
    <mergeCell ref="D85:E85"/>
    <mergeCell ref="D78:E78"/>
    <mergeCell ref="D79:E79"/>
    <mergeCell ref="D80:E80"/>
    <mergeCell ref="D81:E81"/>
    <mergeCell ref="D82:E82"/>
    <mergeCell ref="D86:E86"/>
    <mergeCell ref="D73:E73"/>
    <mergeCell ref="D74:E74"/>
    <mergeCell ref="D94:E94"/>
    <mergeCell ref="D87:E87"/>
    <mergeCell ref="D76:E76"/>
    <mergeCell ref="D77:E77"/>
    <mergeCell ref="D75:E75"/>
    <mergeCell ref="D60:E60"/>
    <mergeCell ref="D63:E63"/>
    <mergeCell ref="D52:E52"/>
    <mergeCell ref="D41:E41"/>
    <mergeCell ref="D42:E42"/>
    <mergeCell ref="D43:E43"/>
    <mergeCell ref="D44:E44"/>
    <mergeCell ref="D45:E45"/>
    <mergeCell ref="D46:E46"/>
    <mergeCell ref="D47:E47"/>
    <mergeCell ref="D48:E48"/>
    <mergeCell ref="D61:E61"/>
    <mergeCell ref="D62:E62"/>
    <mergeCell ref="D53:E53"/>
    <mergeCell ref="D54:E54"/>
    <mergeCell ref="D55:E55"/>
    <mergeCell ref="D49:E49"/>
    <mergeCell ref="D50:E50"/>
    <mergeCell ref="D51:E51"/>
    <mergeCell ref="D58:E58"/>
    <mergeCell ref="D59:E59"/>
    <mergeCell ref="D56:E56"/>
    <mergeCell ref="D57:E57"/>
    <mergeCell ref="D40:E40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29:E29"/>
    <mergeCell ref="D18:E18"/>
    <mergeCell ref="D19:E19"/>
    <mergeCell ref="D20:E20"/>
    <mergeCell ref="D21:E21"/>
    <mergeCell ref="D22:E22"/>
    <mergeCell ref="D23:E23"/>
    <mergeCell ref="D24:E24"/>
    <mergeCell ref="A6:I6"/>
    <mergeCell ref="A7:I7"/>
    <mergeCell ref="D8:E8"/>
    <mergeCell ref="D9:E9"/>
    <mergeCell ref="D10:E10"/>
    <mergeCell ref="D16:E16"/>
    <mergeCell ref="D25:E25"/>
    <mergeCell ref="D26:E26"/>
    <mergeCell ref="D27:E27"/>
    <mergeCell ref="D28:E28"/>
    <mergeCell ref="D17:E17"/>
    <mergeCell ref="D11:E11"/>
    <mergeCell ref="D12:E12"/>
    <mergeCell ref="D13:E13"/>
    <mergeCell ref="D14:E14"/>
    <mergeCell ref="D15:E15"/>
    <mergeCell ref="A1:D5"/>
    <mergeCell ref="E1:I1"/>
    <mergeCell ref="E2:I2"/>
    <mergeCell ref="E3:I3"/>
    <mergeCell ref="E4:I4"/>
    <mergeCell ref="E5:I5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C5" sqref="C5:F5"/>
    </sheetView>
  </sheetViews>
  <sheetFormatPr defaultRowHeight="15"/>
  <cols>
    <col min="1" max="1" width="31.42578125" customWidth="1"/>
    <col min="2" max="2" width="48.7109375" customWidth="1"/>
    <col min="3" max="3" width="9.28515625" customWidth="1"/>
    <col min="4" max="6" width="14.7109375" customWidth="1"/>
  </cols>
  <sheetData>
    <row r="1" spans="1:6" ht="18.75">
      <c r="A1" s="81"/>
      <c r="B1" s="81"/>
      <c r="C1" s="81" t="s">
        <v>216</v>
      </c>
      <c r="D1" s="81"/>
      <c r="E1" s="81"/>
      <c r="F1" s="81"/>
    </row>
    <row r="2" spans="1:6" ht="18.75">
      <c r="A2" s="81"/>
      <c r="B2" s="81"/>
      <c r="C2" s="81" t="s">
        <v>0</v>
      </c>
      <c r="D2" s="81"/>
      <c r="E2" s="81"/>
      <c r="F2" s="81"/>
    </row>
    <row r="3" spans="1:6" ht="18.75">
      <c r="A3" s="81"/>
      <c r="B3" s="81"/>
      <c r="C3" s="81" t="s">
        <v>178</v>
      </c>
      <c r="D3" s="81"/>
      <c r="E3" s="81"/>
      <c r="F3" s="81"/>
    </row>
    <row r="4" spans="1:6" ht="18.75">
      <c r="A4" s="81"/>
      <c r="B4" s="81"/>
      <c r="C4" s="81" t="s">
        <v>584</v>
      </c>
      <c r="D4" s="81"/>
      <c r="E4" s="81"/>
      <c r="F4" s="81"/>
    </row>
    <row r="5" spans="1:6" ht="18.75">
      <c r="A5" s="81"/>
      <c r="B5" s="81"/>
      <c r="C5" s="81" t="s">
        <v>590</v>
      </c>
      <c r="D5" s="81"/>
      <c r="E5" s="81"/>
      <c r="F5" s="81"/>
    </row>
    <row r="6" spans="1:6" ht="18.75">
      <c r="A6" s="82" t="s">
        <v>589</v>
      </c>
      <c r="B6" s="82"/>
      <c r="C6" s="82"/>
      <c r="D6" s="82"/>
      <c r="E6" s="82"/>
      <c r="F6" s="82"/>
    </row>
    <row r="7" spans="1:6" ht="18.75">
      <c r="A7" s="82" t="s">
        <v>215</v>
      </c>
      <c r="B7" s="82"/>
      <c r="C7" s="82"/>
      <c r="D7" s="82"/>
      <c r="E7" s="82"/>
      <c r="F7" s="82"/>
    </row>
    <row r="8" spans="1:6" ht="18.75">
      <c r="A8" s="11" t="s">
        <v>214</v>
      </c>
      <c r="B8" s="88" t="s">
        <v>213</v>
      </c>
      <c r="C8" s="88"/>
      <c r="D8" s="11" t="s">
        <v>4</v>
      </c>
      <c r="E8" s="11" t="s">
        <v>5</v>
      </c>
      <c r="F8" s="11" t="s">
        <v>6</v>
      </c>
    </row>
    <row r="9" spans="1:6" ht="37.5">
      <c r="A9" s="5" t="s">
        <v>212</v>
      </c>
      <c r="B9" s="76" t="s">
        <v>211</v>
      </c>
      <c r="C9" s="76"/>
      <c r="D9" s="13"/>
      <c r="E9" s="13"/>
      <c r="F9" s="13"/>
    </row>
    <row r="10" spans="1:6" ht="37.5">
      <c r="A10" s="2" t="s">
        <v>210</v>
      </c>
      <c r="B10" s="99" t="s">
        <v>209</v>
      </c>
      <c r="C10" s="99"/>
      <c r="D10" s="4">
        <v>2000</v>
      </c>
      <c r="E10" s="12"/>
      <c r="F10" s="12"/>
    </row>
    <row r="11" spans="1:6" ht="37.5">
      <c r="A11" s="5" t="s">
        <v>208</v>
      </c>
      <c r="B11" s="76" t="s">
        <v>207</v>
      </c>
      <c r="C11" s="76"/>
      <c r="D11" s="7">
        <f>D12</f>
        <v>-7138.4</v>
      </c>
      <c r="E11" s="7">
        <v>-7581.9</v>
      </c>
      <c r="F11" s="7">
        <v>-8258.2000000000007</v>
      </c>
    </row>
    <row r="12" spans="1:6" ht="37.5">
      <c r="A12" s="5" t="s">
        <v>206</v>
      </c>
      <c r="B12" s="76" t="s">
        <v>205</v>
      </c>
      <c r="C12" s="76"/>
      <c r="D12" s="7">
        <f>D13</f>
        <v>-7138.4</v>
      </c>
      <c r="E12" s="7">
        <v>-7581.9</v>
      </c>
      <c r="F12" s="7">
        <v>-8258.2000000000007</v>
      </c>
    </row>
    <row r="13" spans="1:6" ht="37.5">
      <c r="A13" s="5" t="s">
        <v>204</v>
      </c>
      <c r="B13" s="76" t="s">
        <v>203</v>
      </c>
      <c r="C13" s="76"/>
      <c r="D13" s="7">
        <f>D14</f>
        <v>-7138.4</v>
      </c>
      <c r="E13" s="7">
        <v>-7581.9</v>
      </c>
      <c r="F13" s="7">
        <v>-8258.2000000000007</v>
      </c>
    </row>
    <row r="14" spans="1:6" ht="37.5">
      <c r="A14" s="5" t="s">
        <v>202</v>
      </c>
      <c r="B14" s="76" t="s">
        <v>201</v>
      </c>
      <c r="C14" s="76"/>
      <c r="D14" s="7">
        <v>-7138.4</v>
      </c>
      <c r="E14" s="7">
        <v>-7581.9</v>
      </c>
      <c r="F14" s="7">
        <v>-8258.2000000000007</v>
      </c>
    </row>
    <row r="15" spans="1:6" ht="37.5">
      <c r="A15" s="5" t="s">
        <v>200</v>
      </c>
      <c r="B15" s="76" t="s">
        <v>199</v>
      </c>
      <c r="C15" s="76"/>
      <c r="D15" s="7">
        <f>D16</f>
        <v>9288.4</v>
      </c>
      <c r="E15" s="7">
        <v>7581.9</v>
      </c>
      <c r="F15" s="7">
        <v>8258.2000000000007</v>
      </c>
    </row>
    <row r="16" spans="1:6" ht="37.5">
      <c r="A16" s="5" t="s">
        <v>198</v>
      </c>
      <c r="B16" s="76" t="s">
        <v>197</v>
      </c>
      <c r="C16" s="76"/>
      <c r="D16" s="7">
        <f>D17</f>
        <v>9288.4</v>
      </c>
      <c r="E16" s="7">
        <v>7581.9</v>
      </c>
      <c r="F16" s="7">
        <v>8258.2000000000007</v>
      </c>
    </row>
    <row r="17" spans="1:6" ht="37.5">
      <c r="A17" s="5" t="s">
        <v>196</v>
      </c>
      <c r="B17" s="76" t="s">
        <v>195</v>
      </c>
      <c r="C17" s="76"/>
      <c r="D17" s="7">
        <f>D18</f>
        <v>9288.4</v>
      </c>
      <c r="E17" s="7">
        <v>7581.9</v>
      </c>
      <c r="F17" s="7">
        <v>8258.2000000000007</v>
      </c>
    </row>
    <row r="18" spans="1:6" ht="37.5">
      <c r="A18" s="5" t="s">
        <v>194</v>
      </c>
      <c r="B18" s="76" t="s">
        <v>193</v>
      </c>
      <c r="C18" s="76"/>
      <c r="D18" s="7">
        <v>9288.4</v>
      </c>
      <c r="E18" s="7">
        <v>7581.9</v>
      </c>
      <c r="F18" s="7">
        <v>8258.2000000000007</v>
      </c>
    </row>
    <row r="19" spans="1:6" ht="18.75">
      <c r="A19" s="2"/>
      <c r="B19" s="99" t="s">
        <v>192</v>
      </c>
      <c r="C19" s="99"/>
      <c r="D19" s="4">
        <f>D15+D14</f>
        <v>2150</v>
      </c>
      <c r="E19" s="12"/>
      <c r="F19" s="12"/>
    </row>
  </sheetData>
  <mergeCells count="20">
    <mergeCell ref="B18:C18"/>
    <mergeCell ref="B19:C19"/>
    <mergeCell ref="B12:C12"/>
    <mergeCell ref="B13:C13"/>
    <mergeCell ref="B14:C14"/>
    <mergeCell ref="B15:C15"/>
    <mergeCell ref="B16:C16"/>
    <mergeCell ref="B17:C17"/>
    <mergeCell ref="B9:C9"/>
    <mergeCell ref="B10:C10"/>
    <mergeCell ref="B11:C11"/>
    <mergeCell ref="A1:B5"/>
    <mergeCell ref="C1:F1"/>
    <mergeCell ref="C2:F2"/>
    <mergeCell ref="C3:F3"/>
    <mergeCell ref="C4:F4"/>
    <mergeCell ref="C5:F5"/>
    <mergeCell ref="A6:F6"/>
    <mergeCell ref="A7:F7"/>
    <mergeCell ref="B8:C8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1</vt:lpstr>
      <vt:lpstr>приложение 2</vt:lpstr>
      <vt:lpstr>3</vt:lpstr>
      <vt:lpstr>4</vt:lpstr>
      <vt:lpstr>5</vt:lpstr>
      <vt:lpstr>6</vt:lpstr>
      <vt:lpstr>7</vt:lpstr>
      <vt:lpstr>'1'!__bookmark_1</vt:lpstr>
      <vt:lpstr>'4'!__bookmark_1</vt:lpstr>
      <vt:lpstr>'5'!__bookmark_1</vt:lpstr>
      <vt:lpstr>'6'!__bookmark_1</vt:lpstr>
      <vt:lpstr>'7'!__bookmark_1</vt:lpstr>
      <vt:lpstr>__bookmark_1</vt:lpstr>
      <vt:lpstr>'1'!__bookmark_2</vt:lpstr>
      <vt:lpstr>'4'!__bookmark_2</vt:lpstr>
      <vt:lpstr>'5'!__bookmark_2</vt:lpstr>
      <vt:lpstr>'6'!__bookmark_2</vt:lpstr>
      <vt:lpstr>__bookmark_2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пк</cp:lastModifiedBy>
  <cp:lastPrinted>2022-12-26T12:35:22Z</cp:lastPrinted>
  <dcterms:created xsi:type="dcterms:W3CDTF">2022-03-16T11:46:41Z</dcterms:created>
  <dcterms:modified xsi:type="dcterms:W3CDTF">2022-12-26T12:37:53Z</dcterms:modified>
</cp:coreProperties>
</file>